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ASUS 2018-12-10\Dossiers\Mon bureau\Mes sites web\Sites web\Europe pour les enfants\Dossiers\"/>
    </mc:Choice>
  </mc:AlternateContent>
  <xr:revisionPtr revIDLastSave="0" documentId="8_{9FA27821-C8A5-4832-BB09-F4F82B16E9E4}" xr6:coauthVersionLast="47" xr6:coauthVersionMax="47" xr10:uidLastSave="{00000000-0000-0000-0000-000000000000}"/>
  <bookViews>
    <workbookView xWindow="-120" yWindow="-120" windowWidth="29040" windowHeight="15840" xr2:uid="{A1A9F9D3-12E8-4152-9B27-44B99A1D8B72}"/>
  </bookViews>
  <sheets>
    <sheet name="Recherche" sheetId="2" r:id="rId1"/>
    <sheet name="drapeaux-armoiries" sheetId="3" r:id="rId2"/>
    <sheet name="tableau" sheetId="1" r:id="rId3"/>
    <sheet name="carte" sheetId="5" r:id="rId4"/>
  </sheets>
  <definedNames>
    <definedName name="_xlnm._FilterDatabase" localSheetId="2" hidden="1">tableau!$B$1:$Q$1</definedName>
    <definedName name="_xlnm.Print_Area" localSheetId="0">Recherche!$A$1:$AS$35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2" i="2" l="1"/>
  <c r="AH24" i="2"/>
  <c r="U24" i="2"/>
  <c r="G25" i="2"/>
  <c r="AE22" i="2"/>
  <c r="AE20" i="2"/>
  <c r="I20" i="2"/>
  <c r="AK16" i="2"/>
  <c r="U16" i="2"/>
  <c r="G16" i="2"/>
  <c r="AJ13" i="2"/>
  <c r="G12" i="2"/>
  <c r="AC8" i="2"/>
  <c r="G8" i="2"/>
  <c r="AM4" i="2"/>
</calcChain>
</file>

<file path=xl/sharedStrings.xml><?xml version="1.0" encoding="utf-8"?>
<sst xmlns="http://schemas.openxmlformats.org/spreadsheetml/2006/main" count="897" uniqueCount="634">
  <si>
    <t>N°</t>
  </si>
  <si>
    <t>CHEF D'ETAT</t>
  </si>
  <si>
    <t>PREMIER MINISTRE</t>
  </si>
  <si>
    <t>DENOMINATION</t>
  </si>
  <si>
    <t>HABITANTS</t>
  </si>
  <si>
    <t>HYMNE NATIONAL</t>
  </si>
  <si>
    <t>CAPITALE (VO)</t>
  </si>
  <si>
    <t>PAYS (VO)</t>
  </si>
  <si>
    <t>PAYS (F)</t>
  </si>
  <si>
    <t>LANGUES</t>
  </si>
  <si>
    <t>Allemagne</t>
  </si>
  <si>
    <t>Berlin</t>
  </si>
  <si>
    <t>Franck-Walter Steinmeier</t>
  </si>
  <si>
    <t>Angela Merkel</t>
  </si>
  <si>
    <t>Chancelier</t>
  </si>
  <si>
    <t>Allemand</t>
  </si>
  <si>
    <t>Deutschlandlied</t>
  </si>
  <si>
    <t>FETE NAT.</t>
  </si>
  <si>
    <t>REGIME</t>
  </si>
  <si>
    <t>3 octobre</t>
  </si>
  <si>
    <t>République constitutionnelle parlementaire fédérale</t>
  </si>
  <si>
    <t>Autriche</t>
  </si>
  <si>
    <t>Vienne</t>
  </si>
  <si>
    <t>Wien</t>
  </si>
  <si>
    <t>Alexander Van der Bellen</t>
  </si>
  <si>
    <t>Sebastian Kurz</t>
  </si>
  <si>
    <t>Chancelier Fédéral</t>
  </si>
  <si>
    <t>Land der Berg, Land am Strome</t>
  </si>
  <si>
    <t>26 octobre</t>
  </si>
  <si>
    <t>République semi-présidentielle fédérale</t>
  </si>
  <si>
    <t>Belgique</t>
  </si>
  <si>
    <t>Bruxelles</t>
  </si>
  <si>
    <t>CAPITALE (F)</t>
  </si>
  <si>
    <t>SM Roi Philippe</t>
  </si>
  <si>
    <t>Alexander De Croo</t>
  </si>
  <si>
    <t>Premier Ministre</t>
  </si>
  <si>
    <t>Français, Néerlandais, Allemand</t>
  </si>
  <si>
    <t>Brabançonne</t>
  </si>
  <si>
    <t>21 juillet</t>
  </si>
  <si>
    <t>Monarchie Constitutionnelle Parlementaire Fédérale</t>
  </si>
  <si>
    <t>Albanie</t>
  </si>
  <si>
    <t>Tirana</t>
  </si>
  <si>
    <t>Tirane</t>
  </si>
  <si>
    <t>Ilir Meta</t>
  </si>
  <si>
    <t>Edi Rama</t>
  </si>
  <si>
    <t>Albanais</t>
  </si>
  <si>
    <t>Hymni i Flamurit</t>
  </si>
  <si>
    <t>République Parlementaire</t>
  </si>
  <si>
    <t>MONNAIE</t>
  </si>
  <si>
    <t>Bulgarie</t>
  </si>
  <si>
    <t>Lek</t>
  </si>
  <si>
    <t>Sofia</t>
  </si>
  <si>
    <t>София</t>
  </si>
  <si>
    <t>Roumen Radev</t>
  </si>
  <si>
    <t>Mila Rodino</t>
  </si>
  <si>
    <t>Bulgare</t>
  </si>
  <si>
    <t>3 mars</t>
  </si>
  <si>
    <t>Lev</t>
  </si>
  <si>
    <t>CODE INT.</t>
  </si>
  <si>
    <t>D</t>
  </si>
  <si>
    <t>A</t>
  </si>
  <si>
    <t>B</t>
  </si>
  <si>
    <t>BG</t>
  </si>
  <si>
    <t>ALB</t>
  </si>
  <si>
    <t>RECHERCHE</t>
  </si>
  <si>
    <t>Bundesrepublik Deutschland</t>
  </si>
  <si>
    <t>CODE INTERNATIONAL</t>
  </si>
  <si>
    <t>FETE NATIONALE</t>
  </si>
  <si>
    <t>CHEF DE L'ETAT</t>
  </si>
  <si>
    <t>CHEF DU GOUVERNEMENT</t>
  </si>
  <si>
    <t>LANGUE</t>
  </si>
  <si>
    <t>Royaume de Belgique</t>
  </si>
  <si>
    <t>République Parlementaire et Démocratique</t>
  </si>
  <si>
    <t>République d'Albanie</t>
  </si>
  <si>
    <t>Republika e Shqipërisë</t>
  </si>
  <si>
    <t>République Fédérale d'Allemagne</t>
  </si>
  <si>
    <t>Republik Österreich</t>
  </si>
  <si>
    <t>République d'Autriche</t>
  </si>
  <si>
    <t>България et Република България</t>
  </si>
  <si>
    <t>République de Bulgarie</t>
  </si>
  <si>
    <t>Euro</t>
  </si>
  <si>
    <t>France</t>
  </si>
  <si>
    <t>République Française</t>
  </si>
  <si>
    <t>F</t>
  </si>
  <si>
    <t>Paris</t>
  </si>
  <si>
    <t>Emmanuel Macron</t>
  </si>
  <si>
    <t>Jean Castex</t>
  </si>
  <si>
    <t>Français</t>
  </si>
  <si>
    <t xml:space="preserve">Français  </t>
  </si>
  <si>
    <t>Marseillaise</t>
  </si>
  <si>
    <t>14 juillet</t>
  </si>
  <si>
    <t>Italie</t>
  </si>
  <si>
    <t>République Italienne</t>
  </si>
  <si>
    <t>Repubblica Italiana</t>
  </si>
  <si>
    <t>I</t>
  </si>
  <si>
    <t>Rome</t>
  </si>
  <si>
    <t>Roma</t>
  </si>
  <si>
    <t>Sergio Mattarella</t>
  </si>
  <si>
    <t>Président du Conseil</t>
  </si>
  <si>
    <t>Italien</t>
  </si>
  <si>
    <t>Fratelli d'Italia</t>
  </si>
  <si>
    <t>premier dimanche de juin</t>
  </si>
  <si>
    <t>Luxembourg</t>
  </si>
  <si>
    <t>Grand-Duché de Luxembourg</t>
  </si>
  <si>
    <t>Groussherzogtum Lëtzebuerg</t>
  </si>
  <si>
    <t>L</t>
  </si>
  <si>
    <t>Monarchie Constitutionnelle Parlementaire Unitaire</t>
  </si>
  <si>
    <t>Lëtzebuerg</t>
  </si>
  <si>
    <t>Grand-Duc Henri</t>
  </si>
  <si>
    <t>Xavier Bettel</t>
  </si>
  <si>
    <t>Luxembourgeois</t>
  </si>
  <si>
    <t>Français, Allemand, Luxembourgeois</t>
  </si>
  <si>
    <t>Ons Heemecht-notre Patrie</t>
  </si>
  <si>
    <t>23 juin</t>
  </si>
  <si>
    <t>Pays-Bas</t>
  </si>
  <si>
    <t>Royaume des Pays-Bas</t>
  </si>
  <si>
    <t>Koninkrijk der Nederlanden</t>
  </si>
  <si>
    <t>NL</t>
  </si>
  <si>
    <t>Roi Willem-Alexander</t>
  </si>
  <si>
    <t>Mark Rutte</t>
  </si>
  <si>
    <t>Néerlandais</t>
  </si>
  <si>
    <t>Wilhelmus van Nassouwe</t>
  </si>
  <si>
    <t>Amsterdam</t>
  </si>
  <si>
    <t>Monarchie Constitutionnelle</t>
  </si>
  <si>
    <t>27 avril</t>
  </si>
  <si>
    <t>Danemark</t>
  </si>
  <si>
    <t>Irlande</t>
  </si>
  <si>
    <t>Royaume du Danemark</t>
  </si>
  <si>
    <t>Kongeriget Danmark</t>
  </si>
  <si>
    <t>DK</t>
  </si>
  <si>
    <t>Copenhague</t>
  </si>
  <si>
    <t>København</t>
  </si>
  <si>
    <t>Reine Margrethe II</t>
  </si>
  <si>
    <t>Mette Frederiksen</t>
  </si>
  <si>
    <t>Ministre d'Etat</t>
  </si>
  <si>
    <t>Danois</t>
  </si>
  <si>
    <t>Der er et yndigt land - Il y a un beau pays</t>
  </si>
  <si>
    <t>5 juin</t>
  </si>
  <si>
    <t>République d'Irlande</t>
  </si>
  <si>
    <t>Éire - Ireland</t>
  </si>
  <si>
    <t>IRL</t>
  </si>
  <si>
    <t>Dublin</t>
  </si>
  <si>
    <t>Baile átha Cliath</t>
  </si>
  <si>
    <t>Michael Higgins</t>
  </si>
  <si>
    <t>Micheál Martin</t>
  </si>
  <si>
    <t>Irlandais</t>
  </si>
  <si>
    <t>Irlandais, Anglais</t>
  </si>
  <si>
    <t>Amhran na bhFiann</t>
  </si>
  <si>
    <t>17 mars</t>
  </si>
  <si>
    <t>République Unitaire Parlementaire</t>
  </si>
  <si>
    <t>Grèce</t>
  </si>
  <si>
    <t>République Hellénique</t>
  </si>
  <si>
    <t>Ελλάδα et Ελληνική Δημοκρατία</t>
  </si>
  <si>
    <t>GR</t>
  </si>
  <si>
    <t>Athènes</t>
  </si>
  <si>
    <t>Αθήνα</t>
  </si>
  <si>
    <t>Ekateríni Sakellaropoúlou</t>
  </si>
  <si>
    <t>Kyriákos Mitsotákis</t>
  </si>
  <si>
    <t>Grec</t>
  </si>
  <si>
    <t>Imnos is tin Elevtherian</t>
  </si>
  <si>
    <t>25 mars     -     28 octobre</t>
  </si>
  <si>
    <t>Espagne</t>
  </si>
  <si>
    <t>Royaume d'Espagne</t>
  </si>
  <si>
    <t>Reino de España</t>
  </si>
  <si>
    <t>E</t>
  </si>
  <si>
    <t>Madrid</t>
  </si>
  <si>
    <t>Roi Felipe VI</t>
  </si>
  <si>
    <t xml:space="preserve"> Pedro Sánchez</t>
  </si>
  <si>
    <t>Président du Gouvernement</t>
  </si>
  <si>
    <t>Espagnol</t>
  </si>
  <si>
    <t>12 octobre</t>
  </si>
  <si>
    <t>Monarchie Constitutionnelle Parlementaire</t>
  </si>
  <si>
    <t>Marcha Real</t>
  </si>
  <si>
    <t>Portugal</t>
  </si>
  <si>
    <t>République Portugaise</t>
  </si>
  <si>
    <t>República Portuguesa</t>
  </si>
  <si>
    <t>P</t>
  </si>
  <si>
    <t>Lisbonne</t>
  </si>
  <si>
    <t>Lisboa</t>
  </si>
  <si>
    <t>Marcelo Rebelo de Sousa</t>
  </si>
  <si>
    <t> António Costa</t>
  </si>
  <si>
    <t>Portugais</t>
  </si>
  <si>
    <t>Portugais - Mirandais</t>
  </si>
  <si>
    <t>A Portuguesa</t>
  </si>
  <si>
    <t>10 juin</t>
  </si>
  <si>
    <t>Finlande</t>
  </si>
  <si>
    <t>République de Finlande</t>
  </si>
  <si>
    <t>Republiken Finland</t>
  </si>
  <si>
    <t>FIN</t>
  </si>
  <si>
    <t>Helsinki</t>
  </si>
  <si>
    <t>Sauli Niinistö</t>
  </si>
  <si>
    <t>Sanna Marin</t>
  </si>
  <si>
    <t>Finnois</t>
  </si>
  <si>
    <t>Finnois, Suédois</t>
  </si>
  <si>
    <t>Maamme</t>
  </si>
  <si>
    <t>6 décembre</t>
  </si>
  <si>
    <t>Suède</t>
  </si>
  <si>
    <t>Royaume de Suède</t>
  </si>
  <si>
    <t>Konungariket Sverige</t>
  </si>
  <si>
    <t>S</t>
  </si>
  <si>
    <t>Stockholm</t>
  </si>
  <si>
    <t>Roi Carl XVI Gustaf</t>
  </si>
  <si>
    <t>Stefan Löfven</t>
  </si>
  <si>
    <t>Suédois</t>
  </si>
  <si>
    <t>Suédois, Finnois, Sami</t>
  </si>
  <si>
    <t>Du gamla, du fria - de facto</t>
  </si>
  <si>
    <t>Couronne suédoise</t>
  </si>
  <si>
    <t>6 juin</t>
  </si>
  <si>
    <t>Monarchie constitutionnelle</t>
  </si>
  <si>
    <t>Chypre</t>
  </si>
  <si>
    <t>République de Chypre</t>
  </si>
  <si>
    <t>Κυπριακή Δημοκρατία</t>
  </si>
  <si>
    <t>CY</t>
  </si>
  <si>
    <t>Nicosie</t>
  </si>
  <si>
    <t>Λευκωσία</t>
  </si>
  <si>
    <t> Nikos Anastiasadis </t>
  </si>
  <si>
    <t>----</t>
  </si>
  <si>
    <t>---</t>
  </si>
  <si>
    <t>Grec, Turc</t>
  </si>
  <si>
    <t>Imnos is tin Eleftherian - Hymne à la liberté</t>
  </si>
  <si>
    <t>1 octobre</t>
  </si>
  <si>
    <t>République Présidentielle</t>
  </si>
  <si>
    <t>Hongrie</t>
  </si>
  <si>
    <t>République de Hongrie</t>
  </si>
  <si>
    <t>Magyar Köztársaság</t>
  </si>
  <si>
    <t>H</t>
  </si>
  <si>
    <t>Budapest</t>
  </si>
  <si>
    <t>János Áder</t>
  </si>
  <si>
    <t xml:space="preserve"> Viktor Orbán</t>
  </si>
  <si>
    <t>Hongrois</t>
  </si>
  <si>
    <t>Forint</t>
  </si>
  <si>
    <t>Himnusz</t>
  </si>
  <si>
    <t>20 août</t>
  </si>
  <si>
    <t>Estonie</t>
  </si>
  <si>
    <t>République d'Estonie</t>
  </si>
  <si>
    <t>Eesti Vabariik</t>
  </si>
  <si>
    <t>EST</t>
  </si>
  <si>
    <t>Tallinn</t>
  </si>
  <si>
    <t>Kersti Kaljulaid</t>
  </si>
  <si>
    <t>Estonien</t>
  </si>
  <si>
    <t>Chypriote</t>
  </si>
  <si>
    <t>Belge</t>
  </si>
  <si>
    <t>Autrichien</t>
  </si>
  <si>
    <t>Mu isamaa, mu önn ja rööm</t>
  </si>
  <si>
    <t>24 février</t>
  </si>
  <si>
    <t>Lettonie</t>
  </si>
  <si>
    <t>République de Lettonie</t>
  </si>
  <si>
    <t>Latvijas Republika</t>
  </si>
  <si>
    <t>LTV</t>
  </si>
  <si>
    <t>Riga</t>
  </si>
  <si>
    <t>Rīga</t>
  </si>
  <si>
    <t> Egils Levits</t>
  </si>
  <si>
    <t> Arturs Krišjānis Kariņš</t>
  </si>
  <si>
    <t>Letton</t>
  </si>
  <si>
    <t>Dievs, Sveti Latviju - Dieu, bénis la lettonie</t>
  </si>
  <si>
    <t xml:space="preserve">18 novembre </t>
  </si>
  <si>
    <t>Lituanie</t>
  </si>
  <si>
    <t>République de Lituanie</t>
  </si>
  <si>
    <t>Lietuvos Respublika</t>
  </si>
  <si>
    <t xml:space="preserve">LT </t>
  </si>
  <si>
    <t>Vilnius</t>
  </si>
  <si>
    <t>Gitanas Nausėda</t>
  </si>
  <si>
    <t> Ingrida Šimonytė</t>
  </si>
  <si>
    <t>Lituanien</t>
  </si>
  <si>
    <t>Tautiska giesmé</t>
  </si>
  <si>
    <t>16 février</t>
  </si>
  <si>
    <t>Malte</t>
  </si>
  <si>
    <t>République de Malte</t>
  </si>
  <si>
    <t>Repubblika ta Malta</t>
  </si>
  <si>
    <t>MLT</t>
  </si>
  <si>
    <t>La Valette</t>
  </si>
  <si>
    <t>L-Innu Malti</t>
  </si>
  <si>
    <t>Valetta</t>
  </si>
  <si>
    <t>George Vella</t>
  </si>
  <si>
    <t>Robert Abela</t>
  </si>
  <si>
    <t>Maltais</t>
  </si>
  <si>
    <t>Maltais - Anglais</t>
  </si>
  <si>
    <t>13 décembre</t>
  </si>
  <si>
    <t>Pologne</t>
  </si>
  <si>
    <t>République de Pologne</t>
  </si>
  <si>
    <t>Rzeczpospolita Polska</t>
  </si>
  <si>
    <t>PL</t>
  </si>
  <si>
    <t>Varsovie</t>
  </si>
  <si>
    <t>Warszawa</t>
  </si>
  <si>
    <t>Andrzej Duda</t>
  </si>
  <si>
    <t>Mateusz Morawiecki </t>
  </si>
  <si>
    <t>Polonais</t>
  </si>
  <si>
    <t>République semi-présidentielle</t>
  </si>
  <si>
    <t>Złoty</t>
  </si>
  <si>
    <t>Mazurek Dabrowskiego</t>
  </si>
  <si>
    <t>3 mai et 11 novembre</t>
  </si>
  <si>
    <t>Tchéquie</t>
  </si>
  <si>
    <t>République Tchèque</t>
  </si>
  <si>
    <t>Česká republika</t>
  </si>
  <si>
    <t>CS</t>
  </si>
  <si>
    <t>Prague</t>
  </si>
  <si>
    <t>Praha</t>
  </si>
  <si>
    <t> Miloš Zeman</t>
  </si>
  <si>
    <t>Andrej Babiš </t>
  </si>
  <si>
    <t>Tchèque</t>
  </si>
  <si>
    <t>28 octobre</t>
  </si>
  <si>
    <t>Couronne tchèque</t>
  </si>
  <si>
    <t>Kde domov mûj</t>
  </si>
  <si>
    <t>Slovaquie</t>
  </si>
  <si>
    <t>Slovénie</t>
  </si>
  <si>
    <t>République slovaque</t>
  </si>
  <si>
    <t>Slovenská republika</t>
  </si>
  <si>
    <t>SK</t>
  </si>
  <si>
    <t>SLO</t>
  </si>
  <si>
    <t>République Slovène</t>
  </si>
  <si>
    <t>Bratislava</t>
  </si>
  <si>
    <t>Zuzana Čaputová</t>
  </si>
  <si>
    <t>Slovaque</t>
  </si>
  <si>
    <t>Nad tatrou sa bliska</t>
  </si>
  <si>
    <t>1 septembre</t>
  </si>
  <si>
    <t>Republika Slovenija</t>
  </si>
  <si>
    <t>Ljubljana</t>
  </si>
  <si>
    <t>Borut Pahor</t>
  </si>
  <si>
    <t> Janez Janša </t>
  </si>
  <si>
    <t>Slovène</t>
  </si>
  <si>
    <t>Zdravvljica</t>
  </si>
  <si>
    <t>25 juin</t>
  </si>
  <si>
    <t>Roumanie</t>
  </si>
  <si>
    <t>République de Roumanie</t>
  </si>
  <si>
    <t>République semi-présidentielle et semi-parlementaire</t>
  </si>
  <si>
    <t>republica romania</t>
  </si>
  <si>
    <t>RO</t>
  </si>
  <si>
    <t>Bucarest</t>
  </si>
  <si>
    <t>Bucureşti</t>
  </si>
  <si>
    <t>Klaus Iohannis</t>
  </si>
  <si>
    <t>Florin Cîțu</t>
  </si>
  <si>
    <t>Roumain</t>
  </si>
  <si>
    <t>Leu (lei au pluriel)</t>
  </si>
  <si>
    <t>Desteapta-te, Române! - Eveille-toi, Roumain!</t>
  </si>
  <si>
    <t>1 décembre</t>
  </si>
  <si>
    <t>Croatie</t>
  </si>
  <si>
    <t>République de Croatie</t>
  </si>
  <si>
    <t>Republika Hrvatska</t>
  </si>
  <si>
    <t>HR</t>
  </si>
  <si>
    <t>Zagreb</t>
  </si>
  <si>
    <t>Zoran Milanović</t>
  </si>
  <si>
    <t>Andrej Plenković</t>
  </si>
  <si>
    <t>Croate</t>
  </si>
  <si>
    <t>Kuna</t>
  </si>
  <si>
    <t>Lijepa nasa domovino</t>
  </si>
  <si>
    <t>Andorre</t>
  </si>
  <si>
    <t>Principauté d'Andorre</t>
  </si>
  <si>
    <t>AND</t>
  </si>
  <si>
    <t>Andorre-la-Vieille</t>
  </si>
  <si>
    <t>Joan-Enric Vives i Sicília - Emmanuel Macron</t>
  </si>
  <si>
    <t>Xavier Espot Zamora</t>
  </si>
  <si>
    <t>Chef du Gouvernement</t>
  </si>
  <si>
    <t>Catalan</t>
  </si>
  <si>
    <t>Andorran</t>
  </si>
  <si>
    <t>El Gran Carlemany</t>
  </si>
  <si>
    <t>8 septembre - 14 mars</t>
  </si>
  <si>
    <t>Co-Monarchie Parlementaire</t>
  </si>
  <si>
    <t>Azerbaïdjan</t>
  </si>
  <si>
    <t>République d'Azerbaïdjan</t>
  </si>
  <si>
    <t>Azərbaycan Respublikası</t>
  </si>
  <si>
    <t>AZE</t>
  </si>
  <si>
    <t>Bakou</t>
  </si>
  <si>
    <t>Bakı</t>
  </si>
  <si>
    <t>Ilham Aliyev</t>
  </si>
  <si>
    <t>Ali Asadov</t>
  </si>
  <si>
    <t>Azéri</t>
  </si>
  <si>
    <t>Azərbaycan Respublikasının Dövlət Himni</t>
  </si>
  <si>
    <t>Manat azerbaïdjanais</t>
  </si>
  <si>
    <t>28 mai</t>
  </si>
  <si>
    <t>Biélorussie</t>
  </si>
  <si>
    <t>République de Biélorusse</t>
  </si>
  <si>
    <t>Рэспубліка Беларусь</t>
  </si>
  <si>
    <t>BLR ou BY</t>
  </si>
  <si>
    <t>Minsk</t>
  </si>
  <si>
    <t>Менск</t>
  </si>
  <si>
    <t>Alexandre Loukachenko</t>
  </si>
  <si>
    <t>Roman Golovtchenko</t>
  </si>
  <si>
    <t>Biélorusse</t>
  </si>
  <si>
    <t>Bielorusse, Russe</t>
  </si>
  <si>
    <t>Мы, беларусы</t>
  </si>
  <si>
    <t>Rouble biélorusse</t>
  </si>
  <si>
    <t>3 juillet</t>
  </si>
  <si>
    <t>République Constitutionnelle à régime Présidentiel</t>
  </si>
  <si>
    <t>Bosnie-Herzégovine</t>
  </si>
  <si>
    <t>Боснa и Херцеговина </t>
  </si>
  <si>
    <t>République de Bosnie-Herzégovine</t>
  </si>
  <si>
    <t>BIH</t>
  </si>
  <si>
    <t>Sarajevo</t>
  </si>
  <si>
    <t>Željko Komšić - Milorad Dodik - Šefik Džaferović</t>
  </si>
  <si>
    <t>Zoran Tegeltija</t>
  </si>
  <si>
    <t>Président du Conseil des Ministres</t>
  </si>
  <si>
    <t>Bosnien</t>
  </si>
  <si>
    <t>Bosnien, Croate, Serbe</t>
  </si>
  <si>
    <t>Mark convertible</t>
  </si>
  <si>
    <t> Intermeco</t>
  </si>
  <si>
    <t>25 novembre</t>
  </si>
  <si>
    <t>République Fédérale</t>
  </si>
  <si>
    <t>Géorgie</t>
  </si>
  <si>
    <t>République de Géorgie</t>
  </si>
  <si>
    <t> საქართველო</t>
  </si>
  <si>
    <t>GEO</t>
  </si>
  <si>
    <t>Tbilissi</t>
  </si>
  <si>
    <t>თბილისი</t>
  </si>
  <si>
    <t>Salomé Zourabichvili</t>
  </si>
  <si>
    <t>Géorgien</t>
  </si>
  <si>
    <t>Géorgien, Abkhaze</t>
  </si>
  <si>
    <t>Lari</t>
  </si>
  <si>
    <t> თავისუფლება</t>
  </si>
  <si>
    <t>26 mai</t>
  </si>
  <si>
    <t>Islande</t>
  </si>
  <si>
    <t>République d'Islande</t>
  </si>
  <si>
    <t>Ísland</t>
  </si>
  <si>
    <t>ISL</t>
  </si>
  <si>
    <t>Reykjavik</t>
  </si>
  <si>
    <t>Guðni Th. Jóhannesson</t>
  </si>
  <si>
    <t>Katrín Jakobsdóttir</t>
  </si>
  <si>
    <t>Islandais</t>
  </si>
  <si>
    <t>Couronne islandaise</t>
  </si>
  <si>
    <t> Lofsöngur</t>
  </si>
  <si>
    <t>17 juin</t>
  </si>
  <si>
    <t>Liechtenstein</t>
  </si>
  <si>
    <t>Fürstentum Liechtenstein</t>
  </si>
  <si>
    <t>Principauté de Liechtenstein</t>
  </si>
  <si>
    <t>LIE</t>
  </si>
  <si>
    <t>Vaduz</t>
  </si>
  <si>
    <t>Prince Hans-Adam II</t>
  </si>
  <si>
    <t>Adrian Hasler</t>
  </si>
  <si>
    <t>Liechtensteinois</t>
  </si>
  <si>
    <t>Franc suisse</t>
  </si>
  <si>
    <t>Oben am jungen Rhein</t>
  </si>
  <si>
    <t>15 août</t>
  </si>
  <si>
    <t>Macédoine du Nord</t>
  </si>
  <si>
    <t>République de Macédoine du Nord</t>
  </si>
  <si>
    <t>Република Северна Македонија</t>
  </si>
  <si>
    <t>MKD</t>
  </si>
  <si>
    <t>Skopje</t>
  </si>
  <si>
    <t>Скопје</t>
  </si>
  <si>
    <t>Stevo Pendarovski</t>
  </si>
  <si>
    <t>Zoran Zaev</t>
  </si>
  <si>
    <t>Macédonien</t>
  </si>
  <si>
    <t>Macédonien, Albanais</t>
  </si>
  <si>
    <t>Denar</t>
  </si>
  <si>
    <t>Денес над Македонија</t>
  </si>
  <si>
    <t>8 septembre</t>
  </si>
  <si>
    <t>Moldavie</t>
  </si>
  <si>
    <t>République de Moldavie</t>
  </si>
  <si>
    <t>Republica Moldova</t>
  </si>
  <si>
    <t>MDA</t>
  </si>
  <si>
    <t>Chișinău</t>
  </si>
  <si>
    <t>Maia Sandu</t>
  </si>
  <si>
    <t>Roumain, Moldave</t>
  </si>
  <si>
    <t>Moldave</t>
  </si>
  <si>
    <t>Leu moldave</t>
  </si>
  <si>
    <t>Limba noastră</t>
  </si>
  <si>
    <t>27 août</t>
  </si>
  <si>
    <t>Monaco</t>
  </si>
  <si>
    <t>Principauté de Monaco</t>
  </si>
  <si>
    <t>MC</t>
  </si>
  <si>
    <t>Prince Souverain Albert II</t>
  </si>
  <si>
    <t>Pierre Dartout</t>
  </si>
  <si>
    <t>Monégasque</t>
  </si>
  <si>
    <t>Hymne monégasque</t>
  </si>
  <si>
    <t>19 novembre</t>
  </si>
  <si>
    <t>Monténégro</t>
  </si>
  <si>
    <t>République de Monténégro</t>
  </si>
  <si>
    <t>Crna Gora</t>
  </si>
  <si>
    <t>MNE</t>
  </si>
  <si>
    <t>Podgorica</t>
  </si>
  <si>
    <t>Milo Đukanović</t>
  </si>
  <si>
    <t>Zdravko Krivokapić</t>
  </si>
  <si>
    <t>Monténégrin</t>
  </si>
  <si>
    <t>Monténégrin, Serbe, Bosnien, Croate, Albanais</t>
  </si>
  <si>
    <t> Oj, svijetla majska zoro</t>
  </si>
  <si>
    <t>13 juillet</t>
  </si>
  <si>
    <t>Russie</t>
  </si>
  <si>
    <t>Fédération de Russie</t>
  </si>
  <si>
    <t>Росси́йская Федера́ция</t>
  </si>
  <si>
    <t>RU</t>
  </si>
  <si>
    <t>Moscou</t>
  </si>
  <si>
    <t>Москва</t>
  </si>
  <si>
    <t>Vladimir Poutine</t>
  </si>
  <si>
    <t>Mikhaïl Michoustine</t>
  </si>
  <si>
    <t>Russe</t>
  </si>
  <si>
    <t xml:space="preserve">Rouble  </t>
  </si>
  <si>
    <t>осударственный гимн Российской Федерации</t>
  </si>
  <si>
    <t>12 juin</t>
  </si>
  <si>
    <t>Saint-Marin</t>
  </si>
  <si>
    <t>Sérénissime république de Saint-Marin</t>
  </si>
  <si>
    <t>Serenissima repubblica di San Marino</t>
  </si>
  <si>
    <t>SMR</t>
  </si>
  <si>
    <t>San Marino</t>
  </si>
  <si>
    <t>Capitaines Régents: Alessandro Cardelli - Mirko Dolcini</t>
  </si>
  <si>
    <t> Inno Nazionale della Repubblica</t>
  </si>
  <si>
    <t>3 septembre</t>
  </si>
  <si>
    <t>Serbie</t>
  </si>
  <si>
    <t>République de Serbie</t>
  </si>
  <si>
    <t>Република Сpбија</t>
  </si>
  <si>
    <t>SRB</t>
  </si>
  <si>
    <t>Belgrade</t>
  </si>
  <si>
    <t>Београд</t>
  </si>
  <si>
    <t>Aleksandar Vučić</t>
  </si>
  <si>
    <t>Ana Brnabić</t>
  </si>
  <si>
    <t>Serbe</t>
  </si>
  <si>
    <t>Dinar serbe                         Sud du Kosovo: Euro</t>
  </si>
  <si>
    <t> Само Слога Србина Спашава</t>
  </si>
  <si>
    <t>15 février</t>
  </si>
  <si>
    <t>Suisse</t>
  </si>
  <si>
    <t>Confédération Suisse</t>
  </si>
  <si>
    <t>Schweizerische Eidgenossenschaft - Confederazione svizzera</t>
  </si>
  <si>
    <t>CH</t>
  </si>
  <si>
    <t>Berne</t>
  </si>
  <si>
    <t>Bern - Berna</t>
  </si>
  <si>
    <t>Guy Parmelin</t>
  </si>
  <si>
    <t>Allemand, Français, Italien, Romanche</t>
  </si>
  <si>
    <t>Franc Suisse</t>
  </si>
  <si>
    <t> Unus pro omnibus, omnes pro uno</t>
  </si>
  <si>
    <t>1 août</t>
  </si>
  <si>
    <t>Etat Fédéral à régime parlementaire</t>
  </si>
  <si>
    <t>Turquie</t>
  </si>
  <si>
    <t>République de Turquie</t>
  </si>
  <si>
    <t>Türkiye Cumhuriyeti</t>
  </si>
  <si>
    <t>TR</t>
  </si>
  <si>
    <t>Ankara</t>
  </si>
  <si>
    <t>Recep Tayyip Erdoğan</t>
  </si>
  <si>
    <t>Turc</t>
  </si>
  <si>
    <t>Lire turque</t>
  </si>
  <si>
    <t>Yurtta sulh, cihanda sulh</t>
  </si>
  <si>
    <t>29 octobre</t>
  </si>
  <si>
    <t>République Unitaire Semi-Présidentielle</t>
  </si>
  <si>
    <t>Ukraine</t>
  </si>
  <si>
    <t>Україна</t>
  </si>
  <si>
    <t>UKR</t>
  </si>
  <si>
    <t>Kiev</t>
  </si>
  <si>
    <t>Київ</t>
  </si>
  <si>
    <t>Volodymyr Zelensky</t>
  </si>
  <si>
    <t>Denys Chmyhal</t>
  </si>
  <si>
    <t>Ukrainien</t>
  </si>
  <si>
    <t>Hryvnia</t>
  </si>
  <si>
    <t>Ще не вмерла України</t>
  </si>
  <si>
    <t>24 août</t>
  </si>
  <si>
    <t>Vatican</t>
  </si>
  <si>
    <t>Etat de la Cité du Vatican</t>
  </si>
  <si>
    <t>Stato della Città del Vaticano</t>
  </si>
  <si>
    <t>VAT</t>
  </si>
  <si>
    <t>Cité du Vatican</t>
  </si>
  <si>
    <t>Città del Vaticano</t>
  </si>
  <si>
    <t>SS le Pape François</t>
  </si>
  <si>
    <t>Cardinal Giuseppe Bertello</t>
  </si>
  <si>
    <t>Président du Gouvernorat</t>
  </si>
  <si>
    <t> Inno e Marcia Pontificale</t>
  </si>
  <si>
    <t>Monarchie absolue, de droit divin et élective</t>
  </si>
  <si>
    <t>Norvège</t>
  </si>
  <si>
    <t>Royaume de Norvège</t>
  </si>
  <si>
    <t>Kongeriket Norge</t>
  </si>
  <si>
    <t>Oslo</t>
  </si>
  <si>
    <t>SM Harald V</t>
  </si>
  <si>
    <t>Norvégien</t>
  </si>
  <si>
    <t>Bokmål, langues sames, nynorsk et norvégien</t>
  </si>
  <si>
    <t>Couronne norvégienne</t>
  </si>
  <si>
    <t> Ja, vi elsker dette landet </t>
  </si>
  <si>
    <t>17 mai</t>
  </si>
  <si>
    <t>Italien, Latin, Français (diplomatie), Allemand (garde)</t>
  </si>
  <si>
    <t xml:space="preserve">N </t>
  </si>
  <si>
    <t>Royaume-Uni</t>
  </si>
  <si>
    <t>Royaume-Uni de Grande-Bretagne et d'Irlande du Nord</t>
  </si>
  <si>
    <t>United Kingdom of Great Britain and Northern Ireland</t>
  </si>
  <si>
    <t>GB</t>
  </si>
  <si>
    <t>Londres</t>
  </si>
  <si>
    <t>London</t>
  </si>
  <si>
    <t>SM Elisabeth II</t>
  </si>
  <si>
    <t>Boris Johnson</t>
  </si>
  <si>
    <t>Britannique</t>
  </si>
  <si>
    <t>Livre Sterling</t>
  </si>
  <si>
    <t>Anglais</t>
  </si>
  <si>
    <t> God Save the Queen</t>
  </si>
  <si>
    <t>ETATS D'EUROPE</t>
  </si>
  <si>
    <t>Mario Draghi</t>
  </si>
  <si>
    <t>Irakli Garibachvili</t>
  </si>
  <si>
    <t>Walter Thurnherr</t>
  </si>
  <si>
    <t>Chancelier de la Confédération</t>
  </si>
  <si>
    <t>3.088.385 (2021)</t>
  </si>
  <si>
    <t>POPULATION</t>
  </si>
  <si>
    <t>83.735.798 (2021)</t>
  </si>
  <si>
    <t>77.617 (2021)</t>
  </si>
  <si>
    <t>9.032.837 (2021)</t>
  </si>
  <si>
    <t>10.205.810 (2021)</t>
  </si>
  <si>
    <t>11.688.305 (2021)</t>
  </si>
  <si>
    <t>9.477.918 (2020)</t>
  </si>
  <si>
    <t>3.835.586 (2020)</t>
  </si>
  <si>
    <t>Stefan Yanev</t>
  </si>
  <si>
    <t>6.895.241 (2021)</t>
  </si>
  <si>
    <t>1.266.676 (2020)</t>
  </si>
  <si>
    <t>5.821.215 (2021)</t>
  </si>
  <si>
    <t>4.094.161 (2020)</t>
  </si>
  <si>
    <t>46.590.701 (2021)</t>
  </si>
  <si>
    <t>Kaja Kallas</t>
  </si>
  <si>
    <t>1.228.624 (2020)</t>
  </si>
  <si>
    <t>5.580.871 (2021)</t>
  </si>
  <si>
    <t>67.407.241 (2021)</t>
  </si>
  <si>
    <t>3.915.529 (2021)</t>
  </si>
  <si>
    <t>10.607.051 (2020)</t>
  </si>
  <si>
    <t>9.771.827 (2020)</t>
  </si>
  <si>
    <t>5.176.569 (2020)</t>
  </si>
  <si>
    <t>343.997 (2021)</t>
  </si>
  <si>
    <t>60.574.664 (2021)</t>
  </si>
  <si>
    <t>1.860.609 (2021)</t>
  </si>
  <si>
    <t>38.478 (2021)</t>
  </si>
  <si>
    <t>2.669.660 (2021)</t>
  </si>
  <si>
    <t>634.730 (2021)</t>
  </si>
  <si>
    <t>2.125.971 (2020)</t>
  </si>
  <si>
    <t>457.267 (2020)</t>
  </si>
  <si>
    <t>Natalia Gavrilița</t>
  </si>
  <si>
    <t>4.033.597 (2021)</t>
  </si>
  <si>
    <t>39.029 (2021)</t>
  </si>
  <si>
    <t>609.859 (2020)</t>
  </si>
  <si>
    <t>Ema Solberg</t>
  </si>
  <si>
    <t>5.391.369 (2021)</t>
  </si>
  <si>
    <t>17.407.585 (2020)</t>
  </si>
  <si>
    <t>38.282.325 (2020)</t>
  </si>
  <si>
    <t>10.302.674 (2020)</t>
  </si>
  <si>
    <t>21.302.893 (2020)</t>
  </si>
  <si>
    <t>67.886.004 (2020)</t>
  </si>
  <si>
    <t>145.999.527 (2021)</t>
  </si>
  <si>
    <t>33.607 (2020)</t>
  </si>
  <si>
    <t>7.012.165 (2020)</t>
  </si>
  <si>
    <t>Eduard Heger</t>
  </si>
  <si>
    <t>5.457.926 (2020)</t>
  </si>
  <si>
    <t>2.102.678 (2020)</t>
  </si>
  <si>
    <t>10.202.340 (2021)</t>
  </si>
  <si>
    <t>8.784.502 (2021)</t>
  </si>
  <si>
    <t>10.701.777 (2020)</t>
  </si>
  <si>
    <t>86.167.846 (2021)</t>
  </si>
  <si>
    <t>43.607.161 (2021)</t>
  </si>
  <si>
    <t>800 (2021)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</si>
</sst>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\o\is"/>
  </numFmts>
  <fonts count="11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202122"/>
      <name val="Calibri"/>
      <family val="2"/>
      <scheme val="minor"/>
    </font>
    <font>
      <sz val="12"/>
      <color rgb="FF202122"/>
      <name val="Calibri"/>
      <family val="2"/>
      <scheme val="minor"/>
    </font>
    <font>
      <vertAlign val="superscript"/>
      <sz val="10"/>
      <color rgb="FF0B0080"/>
      <name val="Arial"/>
      <family val="2"/>
    </font>
    <font>
      <vertAlign val="superscript"/>
      <sz val="18"/>
      <name val="Calibri"/>
      <family val="2"/>
      <scheme val="minor"/>
    </font>
    <font>
      <sz val="10"/>
      <color rgb="FF20212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FBDDD"/>
        <bgColor indexed="64"/>
      </patternFill>
    </fill>
    <fill>
      <patternFill patternType="solid">
        <fgColor rgb="FF99FF9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0">
    <xf numFmtId="0" fontId="0" fillId="0" borderId="0" xfId="0"/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0" quotePrefix="1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wrapText="1"/>
    </xf>
    <xf numFmtId="0" fontId="0" fillId="0" borderId="11" xfId="0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/>
    <xf numFmtId="0" fontId="0" fillId="2" borderId="10" xfId="0" quotePrefix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Protection="1"/>
    <xf numFmtId="0" fontId="4" fillId="2" borderId="0" xfId="0" applyFont="1" applyFill="1" applyBorder="1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7" borderId="2" xfId="0" applyFont="1" applyFill="1" applyBorder="1" applyProtection="1"/>
    <xf numFmtId="0" fontId="4" fillId="7" borderId="3" xfId="0" applyFont="1" applyFill="1" applyBorder="1" applyAlignment="1" applyProtection="1">
      <alignment vertical="center"/>
    </xf>
    <xf numFmtId="0" fontId="4" fillId="7" borderId="7" xfId="0" applyFont="1" applyFill="1" applyBorder="1" applyProtection="1"/>
    <xf numFmtId="0" fontId="4" fillId="7" borderId="8" xfId="0" applyFont="1" applyFill="1" applyBorder="1" applyAlignment="1" applyProtection="1">
      <alignment vertical="center"/>
    </xf>
    <xf numFmtId="0" fontId="4" fillId="11" borderId="2" xfId="0" applyFont="1" applyFill="1" applyBorder="1" applyProtection="1"/>
    <xf numFmtId="0" fontId="4" fillId="11" borderId="3" xfId="0" applyFont="1" applyFill="1" applyBorder="1" applyProtection="1"/>
    <xf numFmtId="0" fontId="4" fillId="11" borderId="7" xfId="0" applyFont="1" applyFill="1" applyBorder="1" applyProtection="1"/>
    <xf numFmtId="0" fontId="4" fillId="11" borderId="8" xfId="0" applyFont="1" applyFill="1" applyBorder="1" applyProtection="1"/>
    <xf numFmtId="0" fontId="4" fillId="2" borderId="0" xfId="0" applyFont="1" applyFill="1" applyBorder="1" applyAlignment="1" applyProtection="1">
      <alignment vertical="center" wrapText="1"/>
    </xf>
    <xf numFmtId="0" fontId="4" fillId="12" borderId="1" xfId="0" applyFont="1" applyFill="1" applyBorder="1" applyProtection="1"/>
    <xf numFmtId="0" fontId="4" fillId="12" borderId="2" xfId="0" applyFont="1" applyFill="1" applyBorder="1" applyProtection="1"/>
    <xf numFmtId="0" fontId="4" fillId="12" borderId="3" xfId="0" applyFont="1" applyFill="1" applyBorder="1" applyProtection="1"/>
    <xf numFmtId="0" fontId="4" fillId="12" borderId="6" xfId="0" applyFont="1" applyFill="1" applyBorder="1" applyProtection="1"/>
    <xf numFmtId="0" fontId="4" fillId="12" borderId="7" xfId="0" applyFont="1" applyFill="1" applyBorder="1" applyProtection="1"/>
    <xf numFmtId="0" fontId="4" fillId="12" borderId="8" xfId="0" applyFont="1" applyFill="1" applyBorder="1" applyProtection="1"/>
    <xf numFmtId="0" fontId="4" fillId="12" borderId="4" xfId="0" applyFont="1" applyFill="1" applyBorder="1" applyProtection="1"/>
    <xf numFmtId="0" fontId="4" fillId="12" borderId="0" xfId="0" applyFont="1" applyFill="1" applyBorder="1" applyProtection="1"/>
    <xf numFmtId="0" fontId="4" fillId="12" borderId="5" xfId="0" applyFont="1" applyFill="1" applyBorder="1" applyProtection="1"/>
    <xf numFmtId="0" fontId="4" fillId="0" borderId="0" xfId="0" applyFont="1" applyProtection="1"/>
    <xf numFmtId="0" fontId="4" fillId="0" borderId="0" xfId="0" applyFont="1" applyBorder="1" applyProtection="1"/>
    <xf numFmtId="0" fontId="4" fillId="0" borderId="0" xfId="0" applyFont="1" applyBorder="1" applyAlignment="1" applyProtection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4" fillId="2" borderId="0" xfId="0" applyFont="1" applyFill="1" applyBorder="1" applyAlignment="1" applyProtection="1"/>
    <xf numFmtId="3" fontId="3" fillId="0" borderId="0" xfId="1" applyNumberFormat="1" applyFont="1" applyAlignment="1">
      <alignment horizontal="center" vertical="center" wrapText="1"/>
    </xf>
    <xf numFmtId="0" fontId="4" fillId="3" borderId="2" xfId="0" applyFont="1" applyFill="1" applyBorder="1" applyProtection="1">
      <protection locked="0"/>
    </xf>
    <xf numFmtId="0" fontId="4" fillId="3" borderId="3" xfId="0" applyFont="1" applyFill="1" applyBorder="1" applyProtection="1">
      <protection locked="0"/>
    </xf>
    <xf numFmtId="0" fontId="4" fillId="3" borderId="0" xfId="0" applyFont="1" applyFill="1" applyBorder="1" applyProtection="1">
      <protection locked="0"/>
    </xf>
    <xf numFmtId="0" fontId="4" fillId="3" borderId="5" xfId="0" applyFont="1" applyFill="1" applyBorder="1" applyProtection="1">
      <protection locked="0"/>
    </xf>
    <xf numFmtId="0" fontId="4" fillId="3" borderId="7" xfId="0" applyFont="1" applyFill="1" applyBorder="1" applyProtection="1">
      <protection locked="0"/>
    </xf>
    <xf numFmtId="0" fontId="4" fillId="3" borderId="8" xfId="0" applyFont="1" applyFill="1" applyBorder="1" applyProtection="1">
      <protection locked="0"/>
    </xf>
    <xf numFmtId="0" fontId="4" fillId="6" borderId="1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horizontal="center" vertical="center"/>
    </xf>
    <xf numFmtId="0" fontId="4" fillId="6" borderId="3" xfId="0" applyFont="1" applyFill="1" applyBorder="1" applyAlignment="1" applyProtection="1">
      <alignment horizontal="center" vertical="center"/>
    </xf>
    <xf numFmtId="0" fontId="4" fillId="6" borderId="4" xfId="0" applyFont="1" applyFill="1" applyBorder="1" applyAlignment="1" applyProtection="1">
      <alignment horizontal="center" vertical="center"/>
    </xf>
    <xf numFmtId="0" fontId="4" fillId="6" borderId="0" xfId="0" applyFont="1" applyFill="1" applyBorder="1" applyAlignment="1" applyProtection="1">
      <alignment horizontal="center" vertical="center"/>
    </xf>
    <xf numFmtId="0" fontId="4" fillId="6" borderId="5" xfId="0" applyFont="1" applyFill="1" applyBorder="1" applyAlignment="1" applyProtection="1">
      <alignment horizontal="center" vertical="center"/>
    </xf>
    <xf numFmtId="0" fontId="4" fillId="6" borderId="6" xfId="0" applyFont="1" applyFill="1" applyBorder="1" applyAlignment="1" applyProtection="1">
      <alignment horizontal="center" vertical="center"/>
    </xf>
    <xf numFmtId="0" fontId="4" fillId="6" borderId="7" xfId="0" applyFont="1" applyFill="1" applyBorder="1" applyAlignment="1" applyProtection="1">
      <alignment horizontal="center" vertical="center"/>
    </xf>
    <xf numFmtId="0" fontId="4" fillId="6" borderId="8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horizontal="center" vertical="center" wrapText="1"/>
    </xf>
    <xf numFmtId="0" fontId="4" fillId="6" borderId="3" xfId="0" applyFont="1" applyFill="1" applyBorder="1" applyAlignment="1" applyProtection="1">
      <alignment horizontal="center" vertical="center" wrapText="1"/>
    </xf>
    <xf numFmtId="0" fontId="4" fillId="6" borderId="0" xfId="0" applyFont="1" applyFill="1" applyBorder="1" applyAlignment="1" applyProtection="1">
      <alignment horizontal="center" vertical="center" wrapText="1"/>
    </xf>
    <xf numFmtId="0" fontId="4" fillId="6" borderId="5" xfId="0" applyFont="1" applyFill="1" applyBorder="1" applyAlignment="1" applyProtection="1">
      <alignment horizontal="center" vertical="center" wrapText="1"/>
    </xf>
    <xf numFmtId="0" fontId="4" fillId="6" borderId="7" xfId="0" applyFont="1" applyFill="1" applyBorder="1" applyAlignment="1" applyProtection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 wrapText="1"/>
    </xf>
    <xf numFmtId="3" fontId="4" fillId="7" borderId="0" xfId="0" applyNumberFormat="1" applyFont="1" applyFill="1" applyBorder="1" applyAlignment="1" applyProtection="1">
      <alignment horizontal="center" vertical="center"/>
    </xf>
    <xf numFmtId="3" fontId="4" fillId="7" borderId="5" xfId="0" applyNumberFormat="1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8" borderId="2" xfId="0" applyFont="1" applyFill="1" applyBorder="1" applyAlignment="1" applyProtection="1">
      <alignment horizontal="center" vertical="center" wrapText="1"/>
    </xf>
    <xf numFmtId="0" fontId="4" fillId="8" borderId="3" xfId="0" applyFont="1" applyFill="1" applyBorder="1" applyAlignment="1" applyProtection="1">
      <alignment horizontal="center" vertical="center" wrapText="1"/>
    </xf>
    <xf numFmtId="0" fontId="4" fillId="8" borderId="4" xfId="0" applyFont="1" applyFill="1" applyBorder="1" applyAlignment="1" applyProtection="1">
      <alignment horizontal="center" vertical="center" wrapText="1"/>
    </xf>
    <xf numFmtId="0" fontId="4" fillId="8" borderId="0" xfId="0" applyFont="1" applyFill="1" applyBorder="1" applyAlignment="1" applyProtection="1">
      <alignment horizontal="center" vertical="center" wrapText="1"/>
    </xf>
    <xf numFmtId="0" fontId="4" fillId="8" borderId="5" xfId="0" applyFont="1" applyFill="1" applyBorder="1" applyAlignment="1" applyProtection="1">
      <alignment horizontal="center" vertical="center" wrapText="1"/>
    </xf>
    <xf numFmtId="0" fontId="4" fillId="8" borderId="6" xfId="0" applyFont="1" applyFill="1" applyBorder="1" applyAlignment="1" applyProtection="1">
      <alignment horizontal="center" vertical="center" wrapText="1"/>
    </xf>
    <xf numFmtId="0" fontId="4" fillId="8" borderId="7" xfId="0" applyFont="1" applyFill="1" applyBorder="1" applyAlignment="1" applyProtection="1">
      <alignment horizontal="center" vertical="center" wrapText="1"/>
    </xf>
    <xf numFmtId="0" fontId="4" fillId="8" borderId="8" xfId="0" applyFont="1" applyFill="1" applyBorder="1" applyAlignment="1" applyProtection="1">
      <alignment horizontal="center" vertical="center" wrapText="1"/>
    </xf>
    <xf numFmtId="0" fontId="4" fillId="8" borderId="2" xfId="0" applyFont="1" applyFill="1" applyBorder="1" applyAlignment="1" applyProtection="1">
      <alignment horizontal="center" vertical="center"/>
    </xf>
    <xf numFmtId="0" fontId="4" fillId="8" borderId="3" xfId="0" applyFont="1" applyFill="1" applyBorder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7" xfId="0" applyFont="1" applyFill="1" applyBorder="1" applyAlignment="1" applyProtection="1">
      <alignment horizontal="center" vertical="center"/>
    </xf>
    <xf numFmtId="0" fontId="4" fillId="8" borderId="8" xfId="0" applyFont="1" applyFill="1" applyBorder="1" applyAlignment="1" applyProtection="1">
      <alignment horizontal="center" vertical="center"/>
    </xf>
    <xf numFmtId="0" fontId="4" fillId="9" borderId="1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4" fillId="9" borderId="3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 wrapText="1"/>
    </xf>
    <xf numFmtId="0" fontId="4" fillId="9" borderId="0" xfId="0" applyFont="1" applyFill="1" applyBorder="1" applyAlignment="1" applyProtection="1">
      <alignment horizontal="center" vertical="center" wrapText="1"/>
    </xf>
    <xf numFmtId="0" fontId="4" fillId="9" borderId="5" xfId="0" applyFont="1" applyFill="1" applyBorder="1" applyAlignment="1" applyProtection="1">
      <alignment horizontal="center" vertical="center" wrapText="1"/>
    </xf>
    <xf numFmtId="0" fontId="4" fillId="9" borderId="6" xfId="0" applyFont="1" applyFill="1" applyBorder="1" applyAlignment="1" applyProtection="1">
      <alignment horizontal="center" vertical="center" wrapText="1"/>
    </xf>
    <xf numFmtId="0" fontId="4" fillId="9" borderId="7" xfId="0" applyFont="1" applyFill="1" applyBorder="1" applyAlignment="1" applyProtection="1">
      <alignment horizontal="center" vertical="center" wrapText="1"/>
    </xf>
    <xf numFmtId="0" fontId="4" fillId="9" borderId="8" xfId="0" applyFont="1" applyFill="1" applyBorder="1" applyAlignment="1" applyProtection="1">
      <alignment horizontal="center" vertical="center" wrapText="1"/>
    </xf>
    <xf numFmtId="16" fontId="4" fillId="10" borderId="1" xfId="0" quotePrefix="1" applyNumberFormat="1" applyFont="1" applyFill="1" applyBorder="1" applyAlignment="1" applyProtection="1">
      <alignment horizontal="center" vertical="center"/>
    </xf>
    <xf numFmtId="16" fontId="4" fillId="10" borderId="2" xfId="0" quotePrefix="1" applyNumberFormat="1" applyFont="1" applyFill="1" applyBorder="1" applyAlignment="1" applyProtection="1">
      <alignment horizontal="center" vertical="center"/>
    </xf>
    <xf numFmtId="16" fontId="4" fillId="10" borderId="3" xfId="0" quotePrefix="1" applyNumberFormat="1" applyFont="1" applyFill="1" applyBorder="1" applyAlignment="1" applyProtection="1">
      <alignment horizontal="center" vertical="center"/>
    </xf>
    <xf numFmtId="16" fontId="4" fillId="10" borderId="4" xfId="0" quotePrefix="1" applyNumberFormat="1" applyFont="1" applyFill="1" applyBorder="1" applyAlignment="1" applyProtection="1">
      <alignment horizontal="center" vertical="center"/>
    </xf>
    <xf numFmtId="16" fontId="4" fillId="10" borderId="0" xfId="0" quotePrefix="1" applyNumberFormat="1" applyFont="1" applyFill="1" applyBorder="1" applyAlignment="1" applyProtection="1">
      <alignment horizontal="center" vertical="center"/>
    </xf>
    <xf numFmtId="16" fontId="4" fillId="10" borderId="5" xfId="0" quotePrefix="1" applyNumberFormat="1" applyFont="1" applyFill="1" applyBorder="1" applyAlignment="1" applyProtection="1">
      <alignment horizontal="center" vertical="center"/>
    </xf>
    <xf numFmtId="16" fontId="4" fillId="10" borderId="6" xfId="0" quotePrefix="1" applyNumberFormat="1" applyFont="1" applyFill="1" applyBorder="1" applyAlignment="1" applyProtection="1">
      <alignment horizontal="center" vertical="center"/>
    </xf>
    <xf numFmtId="16" fontId="4" fillId="10" borderId="7" xfId="0" quotePrefix="1" applyNumberFormat="1" applyFont="1" applyFill="1" applyBorder="1" applyAlignment="1" applyProtection="1">
      <alignment horizontal="center" vertical="center"/>
    </xf>
    <xf numFmtId="16" fontId="4" fillId="10" borderId="8" xfId="0" quotePrefix="1" applyNumberFormat="1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7" borderId="2" xfId="0" applyFont="1" applyFill="1" applyBorder="1" applyAlignment="1" applyProtection="1">
      <alignment horizontal="center" vertical="center"/>
    </xf>
    <xf numFmtId="0" fontId="4" fillId="7" borderId="3" xfId="0" applyFont="1" applyFill="1" applyBorder="1" applyAlignment="1" applyProtection="1">
      <alignment horizontal="center" vertical="center"/>
    </xf>
    <xf numFmtId="0" fontId="4" fillId="7" borderId="4" xfId="0" applyFont="1" applyFill="1" applyBorder="1" applyAlignment="1" applyProtection="1">
      <alignment horizontal="center" vertical="center"/>
    </xf>
    <xf numFmtId="0" fontId="4" fillId="7" borderId="0" xfId="0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6" xfId="0" applyFont="1" applyFill="1" applyBorder="1" applyAlignment="1" applyProtection="1">
      <alignment horizontal="center" vertical="center"/>
    </xf>
    <xf numFmtId="0" fontId="4" fillId="7" borderId="7" xfId="0" applyFont="1" applyFill="1" applyBorder="1" applyAlignment="1" applyProtection="1">
      <alignment horizontal="center" vertical="center"/>
    </xf>
    <xf numFmtId="0" fontId="4" fillId="7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4" fillId="5" borderId="1" xfId="0" applyFont="1" applyFill="1" applyBorder="1" applyAlignment="1" applyProtection="1">
      <alignment horizontal="center" vertical="center"/>
    </xf>
    <xf numFmtId="0" fontId="4" fillId="5" borderId="2" xfId="0" applyFont="1" applyFill="1" applyBorder="1" applyAlignment="1" applyProtection="1">
      <alignment horizontal="center" vertical="center"/>
    </xf>
    <xf numFmtId="0" fontId="4" fillId="5" borderId="3" xfId="0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 applyProtection="1">
      <alignment horizontal="center"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</xf>
    <xf numFmtId="0" fontId="4" fillId="5" borderId="6" xfId="0" applyFont="1" applyFill="1" applyBorder="1" applyAlignment="1" applyProtection="1">
      <alignment horizontal="center" vertical="center"/>
    </xf>
    <xf numFmtId="0" fontId="4" fillId="5" borderId="7" xfId="0" applyFont="1" applyFill="1" applyBorder="1" applyAlignment="1" applyProtection="1">
      <alignment horizontal="center" vertical="center"/>
    </xf>
    <xf numFmtId="0" fontId="4" fillId="5" borderId="8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 applyProtection="1">
      <alignment horizontal="center" vertical="center"/>
    </xf>
    <xf numFmtId="0" fontId="4" fillId="4" borderId="3" xfId="0" applyFont="1" applyFill="1" applyBorder="1" applyAlignment="1" applyProtection="1">
      <alignment horizontal="center" vertical="center"/>
    </xf>
    <xf numFmtId="0" fontId="4" fillId="4" borderId="4" xfId="0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4" fillId="4" borderId="6" xfId="0" applyFont="1" applyFill="1" applyBorder="1" applyAlignment="1" applyProtection="1">
      <alignment horizontal="center" vertical="center"/>
    </xf>
    <xf numFmtId="0" fontId="4" fillId="4" borderId="7" xfId="0" applyFont="1" applyFill="1" applyBorder="1" applyAlignment="1" applyProtection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</xf>
    <xf numFmtId="0" fontId="4" fillId="5" borderId="2" xfId="0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 applyProtection="1">
      <alignment horizontal="center" vertical="center" wrapText="1"/>
    </xf>
    <xf numFmtId="0" fontId="4" fillId="5" borderId="4" xfId="0" applyFont="1" applyFill="1" applyBorder="1" applyAlignment="1" applyProtection="1">
      <alignment horizontal="center" vertical="center" wrapText="1"/>
    </xf>
    <xf numFmtId="0" fontId="4" fillId="5" borderId="0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center" vertical="center" wrapText="1"/>
    </xf>
    <xf numFmtId="0" fontId="4" fillId="5" borderId="7" xfId="0" applyFont="1" applyFill="1" applyBorder="1" applyAlignment="1" applyProtection="1">
      <alignment horizontal="center" vertical="center" wrapText="1"/>
    </xf>
    <xf numFmtId="0" fontId="4" fillId="5" borderId="8" xfId="0" applyFont="1" applyFill="1" applyBorder="1" applyAlignment="1" applyProtection="1">
      <alignment horizontal="center" vertical="center" wrapText="1"/>
    </xf>
    <xf numFmtId="0" fontId="4" fillId="12" borderId="4" xfId="0" applyFont="1" applyFill="1" applyBorder="1" applyAlignment="1" applyProtection="1">
      <alignment horizontal="center" vertical="center"/>
    </xf>
    <xf numFmtId="0" fontId="4" fillId="12" borderId="0" xfId="0" applyFont="1" applyFill="1" applyBorder="1" applyAlignment="1" applyProtection="1">
      <alignment horizontal="center" vertical="center"/>
    </xf>
    <xf numFmtId="0" fontId="4" fillId="12" borderId="5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10" borderId="1" xfId="0" applyFont="1" applyFill="1" applyBorder="1" applyAlignment="1" applyProtection="1">
      <alignment horizontal="center" vertical="center"/>
    </xf>
    <xf numFmtId="0" fontId="4" fillId="10" borderId="2" xfId="0" applyFont="1" applyFill="1" applyBorder="1" applyAlignment="1" applyProtection="1">
      <alignment horizontal="center" vertical="center"/>
    </xf>
    <xf numFmtId="0" fontId="4" fillId="10" borderId="3" xfId="0" applyFont="1" applyFill="1" applyBorder="1" applyAlignment="1" applyProtection="1">
      <alignment horizontal="center" vertical="center"/>
    </xf>
    <xf numFmtId="0" fontId="4" fillId="10" borderId="4" xfId="0" applyFont="1" applyFill="1" applyBorder="1" applyAlignment="1" applyProtection="1">
      <alignment horizontal="center" vertical="center"/>
    </xf>
    <xf numFmtId="0" fontId="4" fillId="10" borderId="0" xfId="0" applyFont="1" applyFill="1" applyBorder="1" applyAlignment="1" applyProtection="1">
      <alignment horizontal="center" vertical="center"/>
    </xf>
    <xf numFmtId="0" fontId="4" fillId="10" borderId="5" xfId="0" applyFont="1" applyFill="1" applyBorder="1" applyAlignment="1" applyProtection="1">
      <alignment horizontal="center" vertical="center"/>
    </xf>
    <xf numFmtId="0" fontId="4" fillId="10" borderId="6" xfId="0" applyFont="1" applyFill="1" applyBorder="1" applyAlignment="1" applyProtection="1">
      <alignment horizontal="center" vertical="center"/>
    </xf>
    <xf numFmtId="0" fontId="4" fillId="10" borderId="7" xfId="0" applyFont="1" applyFill="1" applyBorder="1" applyAlignment="1" applyProtection="1">
      <alignment horizontal="center" vertical="center"/>
    </xf>
    <xf numFmtId="0" fontId="4" fillId="10" borderId="8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4" fillId="8" borderId="4" xfId="0" applyFont="1" applyFill="1" applyBorder="1" applyAlignment="1" applyProtection="1">
      <alignment horizontal="center" vertical="center"/>
    </xf>
    <xf numFmtId="0" fontId="4" fillId="8" borderId="6" xfId="0" applyFont="1" applyFill="1" applyBorder="1" applyAlignment="1" applyProtection="1">
      <alignment horizontal="center" vertical="center"/>
    </xf>
    <xf numFmtId="0" fontId="4" fillId="11" borderId="1" xfId="0" applyFont="1" applyFill="1" applyBorder="1" applyAlignment="1" applyProtection="1">
      <alignment horizontal="center" vertical="center"/>
    </xf>
    <xf numFmtId="0" fontId="4" fillId="11" borderId="2" xfId="0" applyFont="1" applyFill="1" applyBorder="1" applyAlignment="1" applyProtection="1">
      <alignment horizontal="center" vertical="center"/>
    </xf>
    <xf numFmtId="0" fontId="4" fillId="11" borderId="3" xfId="0" applyFont="1" applyFill="1" applyBorder="1" applyAlignment="1" applyProtection="1">
      <alignment horizontal="center" vertical="center"/>
    </xf>
    <xf numFmtId="0" fontId="4" fillId="11" borderId="4" xfId="0" applyFont="1" applyFill="1" applyBorder="1" applyAlignment="1" applyProtection="1">
      <alignment horizontal="center" vertical="center"/>
    </xf>
    <xf numFmtId="0" fontId="4" fillId="11" borderId="0" xfId="0" applyFont="1" applyFill="1" applyBorder="1" applyAlignment="1" applyProtection="1">
      <alignment horizontal="center" vertical="center"/>
    </xf>
    <xf numFmtId="0" fontId="4" fillId="11" borderId="5" xfId="0" applyFont="1" applyFill="1" applyBorder="1" applyAlignment="1" applyProtection="1">
      <alignment horizontal="center" vertical="center"/>
    </xf>
    <xf numFmtId="0" fontId="4" fillId="11" borderId="6" xfId="0" applyFont="1" applyFill="1" applyBorder="1" applyAlignment="1" applyProtection="1">
      <alignment horizontal="center" vertical="center"/>
    </xf>
    <xf numFmtId="0" fontId="4" fillId="11" borderId="7" xfId="0" applyFont="1" applyFill="1" applyBorder="1" applyAlignment="1" applyProtection="1">
      <alignment horizontal="center" vertical="center"/>
    </xf>
    <xf numFmtId="0" fontId="4" fillId="11" borderId="8" xfId="0" applyFont="1" applyFill="1" applyBorder="1" applyAlignment="1" applyProtection="1">
      <alignment horizontal="center" vertical="center"/>
    </xf>
    <xf numFmtId="0" fontId="4" fillId="11" borderId="1" xfId="0" applyFont="1" applyFill="1" applyBorder="1" applyAlignment="1" applyProtection="1">
      <alignment horizontal="center" vertical="center" wrapText="1"/>
    </xf>
    <xf numFmtId="0" fontId="4" fillId="11" borderId="2" xfId="0" applyFont="1" applyFill="1" applyBorder="1" applyAlignment="1" applyProtection="1">
      <alignment horizontal="center" vertical="center" wrapText="1"/>
    </xf>
    <xf numFmtId="0" fontId="4" fillId="11" borderId="3" xfId="0" applyFont="1" applyFill="1" applyBorder="1" applyAlignment="1" applyProtection="1">
      <alignment horizontal="center" vertical="center" wrapText="1"/>
    </xf>
    <xf numFmtId="0" fontId="4" fillId="11" borderId="4" xfId="0" applyFont="1" applyFill="1" applyBorder="1" applyAlignment="1" applyProtection="1">
      <alignment horizontal="center" vertical="center" wrapText="1"/>
    </xf>
    <xf numFmtId="0" fontId="4" fillId="11" borderId="0" xfId="0" applyFont="1" applyFill="1" applyBorder="1" applyAlignment="1" applyProtection="1">
      <alignment horizontal="center" vertical="center" wrapText="1"/>
    </xf>
    <xf numFmtId="0" fontId="4" fillId="11" borderId="5" xfId="0" applyFont="1" applyFill="1" applyBorder="1" applyAlignment="1" applyProtection="1">
      <alignment horizontal="center" vertical="center" wrapText="1"/>
    </xf>
    <xf numFmtId="0" fontId="4" fillId="11" borderId="6" xfId="0" applyFont="1" applyFill="1" applyBorder="1" applyAlignment="1" applyProtection="1">
      <alignment horizontal="center" vertical="center" wrapText="1"/>
    </xf>
    <xf numFmtId="0" fontId="4" fillId="11" borderId="7" xfId="0" applyFont="1" applyFill="1" applyBorder="1" applyAlignment="1" applyProtection="1">
      <alignment horizontal="center" vertical="center" wrapText="1"/>
    </xf>
    <xf numFmtId="0" fontId="4" fillId="11" borderId="8" xfId="0" applyFont="1" applyFill="1" applyBorder="1" applyAlignment="1" applyProtection="1">
      <alignment horizontal="center" vertical="center" wrapText="1"/>
    </xf>
    <xf numFmtId="16" fontId="4" fillId="11" borderId="1" xfId="0" quotePrefix="1" applyNumberFormat="1" applyFont="1" applyFill="1" applyBorder="1" applyAlignment="1" applyProtection="1">
      <alignment horizontal="center" vertical="center" wrapText="1"/>
    </xf>
    <xf numFmtId="16" fontId="4" fillId="11" borderId="2" xfId="0" quotePrefix="1" applyNumberFormat="1" applyFont="1" applyFill="1" applyBorder="1" applyAlignment="1" applyProtection="1">
      <alignment horizontal="center" vertical="center" wrapText="1"/>
    </xf>
    <xf numFmtId="16" fontId="4" fillId="11" borderId="3" xfId="0" quotePrefix="1" applyNumberFormat="1" applyFont="1" applyFill="1" applyBorder="1" applyAlignment="1" applyProtection="1">
      <alignment horizontal="center" vertical="center" wrapText="1"/>
    </xf>
    <xf numFmtId="16" fontId="4" fillId="11" borderId="4" xfId="0" quotePrefix="1" applyNumberFormat="1" applyFont="1" applyFill="1" applyBorder="1" applyAlignment="1" applyProtection="1">
      <alignment horizontal="center" vertical="center" wrapText="1"/>
    </xf>
    <xf numFmtId="16" fontId="4" fillId="11" borderId="0" xfId="0" quotePrefix="1" applyNumberFormat="1" applyFont="1" applyFill="1" applyBorder="1" applyAlignment="1" applyProtection="1">
      <alignment horizontal="center" vertical="center" wrapText="1"/>
    </xf>
    <xf numFmtId="16" fontId="4" fillId="11" borderId="5" xfId="0" quotePrefix="1" applyNumberFormat="1" applyFont="1" applyFill="1" applyBorder="1" applyAlignment="1" applyProtection="1">
      <alignment horizontal="center" vertical="center" wrapText="1"/>
    </xf>
    <xf numFmtId="16" fontId="4" fillId="11" borderId="6" xfId="0" quotePrefix="1" applyNumberFormat="1" applyFont="1" applyFill="1" applyBorder="1" applyAlignment="1" applyProtection="1">
      <alignment horizontal="center" vertical="center" wrapText="1"/>
    </xf>
    <xf numFmtId="16" fontId="4" fillId="11" borderId="7" xfId="0" quotePrefix="1" applyNumberFormat="1" applyFont="1" applyFill="1" applyBorder="1" applyAlignment="1" applyProtection="1">
      <alignment horizontal="center" vertical="center" wrapText="1"/>
    </xf>
    <xf numFmtId="16" fontId="4" fillId="11" borderId="8" xfId="0" quotePrefix="1" applyNumberFormat="1" applyFont="1" applyFill="1" applyBorder="1" applyAlignment="1" applyProtection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C9900"/>
      <color rgb="FF99FF99"/>
      <color rgb="FFDFB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51" dropStyle="combo" dx="22" fmlaLink="$I$4" fmlaRange="tableau!$B$2:$B$49" noThreeD="1" sel="1" val="0"/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</xdr:row>
          <xdr:rowOff>85725</xdr:rowOff>
        </xdr:from>
        <xdr:to>
          <xdr:col>20</xdr:col>
          <xdr:colOff>152400</xdr:colOff>
          <xdr:row>5</xdr:row>
          <xdr:rowOff>95250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</xdr:row>
      <xdr:rowOff>76200</xdr:rowOff>
    </xdr:from>
    <xdr:to>
      <xdr:col>3</xdr:col>
      <xdr:colOff>1088257</xdr:colOff>
      <xdr:row>1</xdr:row>
      <xdr:rowOff>796200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266700"/>
          <a:ext cx="100253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123519</xdr:rowOff>
    </xdr:from>
    <xdr:to>
      <xdr:col>3</xdr:col>
      <xdr:colOff>1108667</xdr:colOff>
      <xdr:row>9</xdr:row>
      <xdr:rowOff>742950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8286444"/>
          <a:ext cx="1032467" cy="6194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47625</xdr:colOff>
      <xdr:row>4</xdr:row>
      <xdr:rowOff>76200</xdr:rowOff>
    </xdr:from>
    <xdr:to>
      <xdr:col>3</xdr:col>
      <xdr:colOff>1123950</xdr:colOff>
      <xdr:row>4</xdr:row>
      <xdr:rowOff>793750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3810000"/>
          <a:ext cx="1076325" cy="7175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142875</xdr:colOff>
      <xdr:row>6</xdr:row>
      <xdr:rowOff>85725</xdr:rowOff>
    </xdr:from>
    <xdr:to>
      <xdr:col>3</xdr:col>
      <xdr:colOff>1009650</xdr:colOff>
      <xdr:row>6</xdr:row>
      <xdr:rowOff>839442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5591175"/>
          <a:ext cx="866775" cy="75371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</xdr:row>
      <xdr:rowOff>114300</xdr:rowOff>
    </xdr:from>
    <xdr:to>
      <xdr:col>3</xdr:col>
      <xdr:colOff>1136649</xdr:colOff>
      <xdr:row>2</xdr:row>
      <xdr:rowOff>762000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190625"/>
          <a:ext cx="1079499" cy="647700"/>
        </a:xfrm>
        <a:prstGeom prst="rect">
          <a:avLst/>
        </a:prstGeom>
      </xdr:spPr>
    </xdr:pic>
    <xdr:clientData/>
  </xdr:twoCellAnchor>
  <xdr:twoCellAnchor editAs="oneCell">
    <xdr:from>
      <xdr:col>8</xdr:col>
      <xdr:colOff>334020</xdr:colOff>
      <xdr:row>1</xdr:row>
      <xdr:rowOff>95251</xdr:rowOff>
    </xdr:from>
    <xdr:to>
      <xdr:col>8</xdr:col>
      <xdr:colOff>838199</xdr:colOff>
      <xdr:row>1</xdr:row>
      <xdr:rowOff>857250</xdr:rowOff>
    </xdr:to>
    <xdr:pic>
      <xdr:nvPicPr>
        <xdr:cNvPr id="8" name="Image 7" descr="Blaso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220" y="285751"/>
          <a:ext cx="504179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2</xdr:row>
      <xdr:rowOff>19050</xdr:rowOff>
    </xdr:from>
    <xdr:to>
      <xdr:col>8</xdr:col>
      <xdr:colOff>914400</xdr:colOff>
      <xdr:row>2</xdr:row>
      <xdr:rowOff>858116</xdr:rowOff>
    </xdr:to>
    <xdr:pic>
      <xdr:nvPicPr>
        <xdr:cNvPr id="10" name="Image 9" descr="Blaso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095375"/>
          <a:ext cx="647700" cy="839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</xdr:row>
      <xdr:rowOff>66675</xdr:rowOff>
    </xdr:from>
    <xdr:to>
      <xdr:col>3</xdr:col>
      <xdr:colOff>1114425</xdr:colOff>
      <xdr:row>3</xdr:row>
      <xdr:rowOff>800100</xdr:rowOff>
    </xdr:to>
    <xdr:pic>
      <xdr:nvPicPr>
        <xdr:cNvPr id="12" name="Image 11" descr="Drapeau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28825"/>
          <a:ext cx="10477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3</xdr:row>
      <xdr:rowOff>9525</xdr:rowOff>
    </xdr:from>
    <xdr:to>
      <xdr:col>8</xdr:col>
      <xdr:colOff>1009650</xdr:colOff>
      <xdr:row>3</xdr:row>
      <xdr:rowOff>861580</xdr:rowOff>
    </xdr:to>
    <xdr:pic>
      <xdr:nvPicPr>
        <xdr:cNvPr id="14" name="Image 13" descr="Blason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971675"/>
          <a:ext cx="781050" cy="8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</xdr:row>
      <xdr:rowOff>0</xdr:rowOff>
    </xdr:from>
    <xdr:to>
      <xdr:col>3</xdr:col>
      <xdr:colOff>1123950</xdr:colOff>
      <xdr:row>4</xdr:row>
      <xdr:rowOff>523875</xdr:rowOff>
    </xdr:to>
    <xdr:pic>
      <xdr:nvPicPr>
        <xdr:cNvPr id="15" name="Image 14" descr="Drapeau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0289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4</xdr:row>
      <xdr:rowOff>0</xdr:rowOff>
    </xdr:from>
    <xdr:to>
      <xdr:col>8</xdr:col>
      <xdr:colOff>1019175</xdr:colOff>
      <xdr:row>4</xdr:row>
      <xdr:rowOff>809625</xdr:rowOff>
    </xdr:to>
    <xdr:pic>
      <xdr:nvPicPr>
        <xdr:cNvPr id="16" name="Image 15" descr="Blaso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886075"/>
          <a:ext cx="8382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225526</xdr:colOff>
      <xdr:row>4</xdr:row>
      <xdr:rowOff>19050</xdr:rowOff>
    </xdr:from>
    <xdr:to>
      <xdr:col>8</xdr:col>
      <xdr:colOff>1009649</xdr:colOff>
      <xdr:row>4</xdr:row>
      <xdr:rowOff>847725</xdr:rowOff>
    </xdr:to>
    <xdr:pic>
      <xdr:nvPicPr>
        <xdr:cNvPr id="17" name="Image 16" descr="Blason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726" y="3752850"/>
          <a:ext cx="78412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5</xdr:row>
      <xdr:rowOff>171450</xdr:rowOff>
    </xdr:from>
    <xdr:to>
      <xdr:col>3</xdr:col>
      <xdr:colOff>1133475</xdr:colOff>
      <xdr:row>5</xdr:row>
      <xdr:rowOff>695325</xdr:rowOff>
    </xdr:to>
    <xdr:pic>
      <xdr:nvPicPr>
        <xdr:cNvPr id="18" name="Image 17" descr="Drapeau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79107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265620</xdr:colOff>
      <xdr:row>5</xdr:row>
      <xdr:rowOff>28576</xdr:rowOff>
    </xdr:from>
    <xdr:to>
      <xdr:col>8</xdr:col>
      <xdr:colOff>1000124</xdr:colOff>
      <xdr:row>5</xdr:row>
      <xdr:rowOff>838200</xdr:rowOff>
    </xdr:to>
    <xdr:pic>
      <xdr:nvPicPr>
        <xdr:cNvPr id="19" name="Image 18" descr="Blaso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3820" y="4648201"/>
          <a:ext cx="73450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321381</xdr:colOff>
      <xdr:row>6</xdr:row>
      <xdr:rowOff>9525</xdr:rowOff>
    </xdr:from>
    <xdr:to>
      <xdr:col>8</xdr:col>
      <xdr:colOff>981075</xdr:colOff>
      <xdr:row>6</xdr:row>
      <xdr:rowOff>819150</xdr:rowOff>
    </xdr:to>
    <xdr:pic>
      <xdr:nvPicPr>
        <xdr:cNvPr id="20" name="Image 19" descr="Blason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81" y="5514975"/>
          <a:ext cx="65969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7</xdr:row>
      <xdr:rowOff>171450</xdr:rowOff>
    </xdr:from>
    <xdr:to>
      <xdr:col>3</xdr:col>
      <xdr:colOff>1162050</xdr:colOff>
      <xdr:row>7</xdr:row>
      <xdr:rowOff>695325</xdr:rowOff>
    </xdr:to>
    <xdr:pic>
      <xdr:nvPicPr>
        <xdr:cNvPr id="21" name="Image 20" descr="Drapeau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65627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7</xdr:row>
      <xdr:rowOff>28575</xdr:rowOff>
    </xdr:from>
    <xdr:to>
      <xdr:col>8</xdr:col>
      <xdr:colOff>1038225</xdr:colOff>
      <xdr:row>7</xdr:row>
      <xdr:rowOff>857250</xdr:rowOff>
    </xdr:to>
    <xdr:pic>
      <xdr:nvPicPr>
        <xdr:cNvPr id="23" name="Image 22" descr="Blason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6419850"/>
          <a:ext cx="8382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8</xdr:row>
      <xdr:rowOff>200025</xdr:rowOff>
    </xdr:from>
    <xdr:to>
      <xdr:col>3</xdr:col>
      <xdr:colOff>1152525</xdr:colOff>
      <xdr:row>8</xdr:row>
      <xdr:rowOff>723900</xdr:rowOff>
    </xdr:to>
    <xdr:pic>
      <xdr:nvPicPr>
        <xdr:cNvPr id="24" name="Image 23" descr="Drapeau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4771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266134</xdr:colOff>
      <xdr:row>8</xdr:row>
      <xdr:rowOff>47625</xdr:rowOff>
    </xdr:from>
    <xdr:to>
      <xdr:col>8</xdr:col>
      <xdr:colOff>971550</xdr:colOff>
      <xdr:row>8</xdr:row>
      <xdr:rowOff>857250</xdr:rowOff>
    </xdr:to>
    <xdr:pic>
      <xdr:nvPicPr>
        <xdr:cNvPr id="25" name="Image 24" descr="Blason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334" y="7324725"/>
          <a:ext cx="705416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9</xdr:row>
      <xdr:rowOff>56717</xdr:rowOff>
    </xdr:from>
    <xdr:to>
      <xdr:col>8</xdr:col>
      <xdr:colOff>1076325</xdr:colOff>
      <xdr:row>9</xdr:row>
      <xdr:rowOff>809625</xdr:rowOff>
    </xdr:to>
    <xdr:pic>
      <xdr:nvPicPr>
        <xdr:cNvPr id="27" name="Image 26" descr="Blason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8219642"/>
          <a:ext cx="895350" cy="75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10</xdr:row>
      <xdr:rowOff>104775</xdr:rowOff>
    </xdr:from>
    <xdr:to>
      <xdr:col>3</xdr:col>
      <xdr:colOff>1181100</xdr:colOff>
      <xdr:row>10</xdr:row>
      <xdr:rowOff>800100</xdr:rowOff>
    </xdr:to>
    <xdr:pic>
      <xdr:nvPicPr>
        <xdr:cNvPr id="28" name="Image 27" descr="Drapeau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915352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256854</xdr:colOff>
      <xdr:row>10</xdr:row>
      <xdr:rowOff>19051</xdr:rowOff>
    </xdr:from>
    <xdr:to>
      <xdr:col>8</xdr:col>
      <xdr:colOff>1066800</xdr:colOff>
      <xdr:row>10</xdr:row>
      <xdr:rowOff>838201</xdr:rowOff>
    </xdr:to>
    <xdr:pic>
      <xdr:nvPicPr>
        <xdr:cNvPr id="29" name="Image 28" descr="Blason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54" y="9067801"/>
          <a:ext cx="80994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171450</xdr:rowOff>
    </xdr:from>
    <xdr:to>
      <xdr:col>3</xdr:col>
      <xdr:colOff>1171575</xdr:colOff>
      <xdr:row>11</xdr:row>
      <xdr:rowOff>695325</xdr:rowOff>
    </xdr:to>
    <xdr:pic>
      <xdr:nvPicPr>
        <xdr:cNvPr id="30" name="Image 29" descr="Drapeau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01060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355436</xdr:colOff>
      <xdr:row>11</xdr:row>
      <xdr:rowOff>38101</xdr:rowOff>
    </xdr:from>
    <xdr:to>
      <xdr:col>8</xdr:col>
      <xdr:colOff>971549</xdr:colOff>
      <xdr:row>11</xdr:row>
      <xdr:rowOff>857251</xdr:rowOff>
    </xdr:to>
    <xdr:pic>
      <xdr:nvPicPr>
        <xdr:cNvPr id="31" name="Image 30" descr="Blason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636" y="9972676"/>
          <a:ext cx="61611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12</xdr:row>
      <xdr:rowOff>66675</xdr:rowOff>
    </xdr:from>
    <xdr:to>
      <xdr:col>3</xdr:col>
      <xdr:colOff>1152525</xdr:colOff>
      <xdr:row>12</xdr:row>
      <xdr:rowOff>857250</xdr:rowOff>
    </xdr:to>
    <xdr:pic>
      <xdr:nvPicPr>
        <xdr:cNvPr id="32" name="Image 31" descr="Drapeau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0887075"/>
          <a:ext cx="10477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417739</xdr:colOff>
      <xdr:row>12</xdr:row>
      <xdr:rowOff>28575</xdr:rowOff>
    </xdr:from>
    <xdr:to>
      <xdr:col>8</xdr:col>
      <xdr:colOff>885825</xdr:colOff>
      <xdr:row>12</xdr:row>
      <xdr:rowOff>847725</xdr:rowOff>
    </xdr:to>
    <xdr:pic>
      <xdr:nvPicPr>
        <xdr:cNvPr id="33" name="Image 32" descr="Blason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939" y="10848975"/>
          <a:ext cx="46808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</xdr:row>
      <xdr:rowOff>104775</xdr:rowOff>
    </xdr:from>
    <xdr:to>
      <xdr:col>3</xdr:col>
      <xdr:colOff>1143000</xdr:colOff>
      <xdr:row>13</xdr:row>
      <xdr:rowOff>800100</xdr:rowOff>
    </xdr:to>
    <xdr:pic>
      <xdr:nvPicPr>
        <xdr:cNvPr id="34" name="Image 33" descr="Drapeau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1811000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13</xdr:row>
      <xdr:rowOff>19050</xdr:rowOff>
    </xdr:from>
    <xdr:to>
      <xdr:col>8</xdr:col>
      <xdr:colOff>1057275</xdr:colOff>
      <xdr:row>13</xdr:row>
      <xdr:rowOff>857250</xdr:rowOff>
    </xdr:to>
    <xdr:pic>
      <xdr:nvPicPr>
        <xdr:cNvPr id="35" name="Image 34" descr="Blason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17252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14</xdr:row>
      <xdr:rowOff>133350</xdr:rowOff>
    </xdr:from>
    <xdr:to>
      <xdr:col>3</xdr:col>
      <xdr:colOff>1123950</xdr:colOff>
      <xdr:row>14</xdr:row>
      <xdr:rowOff>800100</xdr:rowOff>
    </xdr:to>
    <xdr:pic>
      <xdr:nvPicPr>
        <xdr:cNvPr id="36" name="Image 35" descr="Drapeau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2725400"/>
          <a:ext cx="1047750" cy="6667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14</xdr:row>
      <xdr:rowOff>57150</xdr:rowOff>
    </xdr:from>
    <xdr:to>
      <xdr:col>8</xdr:col>
      <xdr:colOff>1066800</xdr:colOff>
      <xdr:row>14</xdr:row>
      <xdr:rowOff>838200</xdr:rowOff>
    </xdr:to>
    <xdr:pic>
      <xdr:nvPicPr>
        <xdr:cNvPr id="37" name="Image 36" descr="Blason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2649200"/>
          <a:ext cx="8382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133350</xdr:rowOff>
    </xdr:from>
    <xdr:to>
      <xdr:col>3</xdr:col>
      <xdr:colOff>1123950</xdr:colOff>
      <xdr:row>15</xdr:row>
      <xdr:rowOff>771525</xdr:rowOff>
    </xdr:to>
    <xdr:pic>
      <xdr:nvPicPr>
        <xdr:cNvPr id="38" name="Image 37" descr="Drapeau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3611225"/>
          <a:ext cx="1047750" cy="6381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15</xdr:row>
      <xdr:rowOff>38100</xdr:rowOff>
    </xdr:from>
    <xdr:to>
      <xdr:col>8</xdr:col>
      <xdr:colOff>952500</xdr:colOff>
      <xdr:row>15</xdr:row>
      <xdr:rowOff>847725</xdr:rowOff>
    </xdr:to>
    <xdr:pic>
      <xdr:nvPicPr>
        <xdr:cNvPr id="39" name="Image 38" descr="Blason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3515975"/>
          <a:ext cx="6477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104775</xdr:rowOff>
    </xdr:from>
    <xdr:to>
      <xdr:col>3</xdr:col>
      <xdr:colOff>1114425</xdr:colOff>
      <xdr:row>16</xdr:row>
      <xdr:rowOff>800100</xdr:rowOff>
    </xdr:to>
    <xdr:pic>
      <xdr:nvPicPr>
        <xdr:cNvPr id="40" name="Image 39" descr="Drapeau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44684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241173</xdr:colOff>
      <xdr:row>16</xdr:row>
      <xdr:rowOff>19050</xdr:rowOff>
    </xdr:from>
    <xdr:to>
      <xdr:col>8</xdr:col>
      <xdr:colOff>962025</xdr:colOff>
      <xdr:row>16</xdr:row>
      <xdr:rowOff>838200</xdr:rowOff>
    </xdr:to>
    <xdr:pic>
      <xdr:nvPicPr>
        <xdr:cNvPr id="41" name="Image 40" descr="Blason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373" y="14382750"/>
          <a:ext cx="72085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17</xdr:row>
      <xdr:rowOff>95250</xdr:rowOff>
    </xdr:from>
    <xdr:to>
      <xdr:col>3</xdr:col>
      <xdr:colOff>1104900</xdr:colOff>
      <xdr:row>17</xdr:row>
      <xdr:rowOff>790575</xdr:rowOff>
    </xdr:to>
    <xdr:pic>
      <xdr:nvPicPr>
        <xdr:cNvPr id="43" name="Image 42" descr="Drapeau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534477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17</xdr:row>
      <xdr:rowOff>57150</xdr:rowOff>
    </xdr:from>
    <xdr:to>
      <xdr:col>8</xdr:col>
      <xdr:colOff>1038225</xdr:colOff>
      <xdr:row>17</xdr:row>
      <xdr:rowOff>790575</xdr:rowOff>
    </xdr:to>
    <xdr:pic>
      <xdr:nvPicPr>
        <xdr:cNvPr id="45" name="Image 44" descr="Blason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5306675"/>
          <a:ext cx="8382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18</xdr:row>
      <xdr:rowOff>104775</xdr:rowOff>
    </xdr:from>
    <xdr:to>
      <xdr:col>3</xdr:col>
      <xdr:colOff>1114425</xdr:colOff>
      <xdr:row>18</xdr:row>
      <xdr:rowOff>800100</xdr:rowOff>
    </xdr:to>
    <xdr:pic>
      <xdr:nvPicPr>
        <xdr:cNvPr id="46" name="Image 45" descr="Drapeau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624012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218440</xdr:colOff>
      <xdr:row>18</xdr:row>
      <xdr:rowOff>38100</xdr:rowOff>
    </xdr:from>
    <xdr:to>
      <xdr:col>8</xdr:col>
      <xdr:colOff>1028700</xdr:colOff>
      <xdr:row>18</xdr:row>
      <xdr:rowOff>866775</xdr:rowOff>
    </xdr:to>
    <xdr:pic>
      <xdr:nvPicPr>
        <xdr:cNvPr id="47" name="Image 46" descr="Blason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640" y="16173450"/>
          <a:ext cx="81026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19</xdr:row>
      <xdr:rowOff>200025</xdr:rowOff>
    </xdr:from>
    <xdr:to>
      <xdr:col>3</xdr:col>
      <xdr:colOff>1123950</xdr:colOff>
      <xdr:row>19</xdr:row>
      <xdr:rowOff>723900</xdr:rowOff>
    </xdr:to>
    <xdr:pic>
      <xdr:nvPicPr>
        <xdr:cNvPr id="48" name="Image 47" descr="Drapeau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7221200"/>
          <a:ext cx="1047750" cy="5238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310550</xdr:colOff>
      <xdr:row>19</xdr:row>
      <xdr:rowOff>38100</xdr:rowOff>
    </xdr:from>
    <xdr:to>
      <xdr:col>8</xdr:col>
      <xdr:colOff>990599</xdr:colOff>
      <xdr:row>19</xdr:row>
      <xdr:rowOff>857250</xdr:rowOff>
    </xdr:to>
    <xdr:pic>
      <xdr:nvPicPr>
        <xdr:cNvPr id="50" name="Image 49" descr="Blason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8750" y="17059275"/>
          <a:ext cx="68004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20</xdr:row>
      <xdr:rowOff>219075</xdr:rowOff>
    </xdr:from>
    <xdr:to>
      <xdr:col>3</xdr:col>
      <xdr:colOff>1114425</xdr:colOff>
      <xdr:row>20</xdr:row>
      <xdr:rowOff>742950</xdr:rowOff>
    </xdr:to>
    <xdr:pic>
      <xdr:nvPicPr>
        <xdr:cNvPr id="51" name="Image 50" descr="Drapeau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126075"/>
          <a:ext cx="1047750" cy="5238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318001</xdr:colOff>
      <xdr:row>20</xdr:row>
      <xdr:rowOff>47625</xdr:rowOff>
    </xdr:from>
    <xdr:to>
      <xdr:col>8</xdr:col>
      <xdr:colOff>942975</xdr:colOff>
      <xdr:row>20</xdr:row>
      <xdr:rowOff>857250</xdr:rowOff>
    </xdr:to>
    <xdr:pic>
      <xdr:nvPicPr>
        <xdr:cNvPr id="52" name="Image 51" descr="Blason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6201" y="17954625"/>
          <a:ext cx="6249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21</xdr:row>
      <xdr:rowOff>66675</xdr:rowOff>
    </xdr:from>
    <xdr:to>
      <xdr:col>3</xdr:col>
      <xdr:colOff>1114425</xdr:colOff>
      <xdr:row>21</xdr:row>
      <xdr:rowOff>819150</xdr:rowOff>
    </xdr:to>
    <xdr:pic>
      <xdr:nvPicPr>
        <xdr:cNvPr id="53" name="Image 52" descr="Drapeau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859500"/>
          <a:ext cx="1047750" cy="7524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215490</xdr:colOff>
      <xdr:row>21</xdr:row>
      <xdr:rowOff>28576</xdr:rowOff>
    </xdr:from>
    <xdr:to>
      <xdr:col>8</xdr:col>
      <xdr:colOff>990600</xdr:colOff>
      <xdr:row>21</xdr:row>
      <xdr:rowOff>847726</xdr:rowOff>
    </xdr:to>
    <xdr:pic>
      <xdr:nvPicPr>
        <xdr:cNvPr id="54" name="Image 53" descr="Blason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690" y="18821401"/>
          <a:ext cx="77511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22</xdr:row>
      <xdr:rowOff>104775</xdr:rowOff>
    </xdr:from>
    <xdr:to>
      <xdr:col>3</xdr:col>
      <xdr:colOff>1114425</xdr:colOff>
      <xdr:row>22</xdr:row>
      <xdr:rowOff>800100</xdr:rowOff>
    </xdr:to>
    <xdr:pic>
      <xdr:nvPicPr>
        <xdr:cNvPr id="55" name="Image 54" descr="Drapeau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978342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275844</xdr:colOff>
      <xdr:row>22</xdr:row>
      <xdr:rowOff>47625</xdr:rowOff>
    </xdr:from>
    <xdr:to>
      <xdr:col>8</xdr:col>
      <xdr:colOff>971550</xdr:colOff>
      <xdr:row>22</xdr:row>
      <xdr:rowOff>838200</xdr:rowOff>
    </xdr:to>
    <xdr:pic>
      <xdr:nvPicPr>
        <xdr:cNvPr id="56" name="Image 55" descr="Blason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044" y="19726275"/>
          <a:ext cx="69570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</xdr:row>
      <xdr:rowOff>0</xdr:rowOff>
    </xdr:from>
    <xdr:to>
      <xdr:col>3</xdr:col>
      <xdr:colOff>1114425</xdr:colOff>
      <xdr:row>23</xdr:row>
      <xdr:rowOff>523875</xdr:rowOff>
    </xdr:to>
    <xdr:pic>
      <xdr:nvPicPr>
        <xdr:cNvPr id="57" name="Image 56" descr="Drapeau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7454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23</xdr:row>
      <xdr:rowOff>0</xdr:rowOff>
    </xdr:from>
    <xdr:to>
      <xdr:col>8</xdr:col>
      <xdr:colOff>1047750</xdr:colOff>
      <xdr:row>23</xdr:row>
      <xdr:rowOff>838200</xdr:rowOff>
    </xdr:to>
    <xdr:pic>
      <xdr:nvPicPr>
        <xdr:cNvPr id="58" name="Image 57" descr="Blason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05930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</xdr:row>
      <xdr:rowOff>180975</xdr:rowOff>
    </xdr:from>
    <xdr:to>
      <xdr:col>3</xdr:col>
      <xdr:colOff>1114425</xdr:colOff>
      <xdr:row>23</xdr:row>
      <xdr:rowOff>704850</xdr:rowOff>
    </xdr:to>
    <xdr:pic>
      <xdr:nvPicPr>
        <xdr:cNvPr id="59" name="Image 58" descr="Drapeau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1631275"/>
          <a:ext cx="1047750" cy="5238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152399</xdr:colOff>
      <xdr:row>23</xdr:row>
      <xdr:rowOff>38100</xdr:rowOff>
    </xdr:from>
    <xdr:to>
      <xdr:col>8</xdr:col>
      <xdr:colOff>1134290</xdr:colOff>
      <xdr:row>23</xdr:row>
      <xdr:rowOff>819150</xdr:rowOff>
    </xdr:to>
    <xdr:pic>
      <xdr:nvPicPr>
        <xdr:cNvPr id="60" name="Image 59" descr="Blason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599" y="21488400"/>
          <a:ext cx="981891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24</xdr:row>
      <xdr:rowOff>104775</xdr:rowOff>
    </xdr:from>
    <xdr:to>
      <xdr:col>3</xdr:col>
      <xdr:colOff>1104900</xdr:colOff>
      <xdr:row>24</xdr:row>
      <xdr:rowOff>733425</xdr:rowOff>
    </xdr:to>
    <xdr:pic>
      <xdr:nvPicPr>
        <xdr:cNvPr id="61" name="Image 60" descr="Drapeau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2440900"/>
          <a:ext cx="10477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301782</xdr:colOff>
      <xdr:row>24</xdr:row>
      <xdr:rowOff>47625</xdr:rowOff>
    </xdr:from>
    <xdr:to>
      <xdr:col>8</xdr:col>
      <xdr:colOff>990600</xdr:colOff>
      <xdr:row>24</xdr:row>
      <xdr:rowOff>838200</xdr:rowOff>
    </xdr:to>
    <xdr:pic>
      <xdr:nvPicPr>
        <xdr:cNvPr id="62" name="Image 61" descr="Blason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9982" y="22383750"/>
          <a:ext cx="68881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25</xdr:row>
      <xdr:rowOff>114300</xdr:rowOff>
    </xdr:from>
    <xdr:to>
      <xdr:col>3</xdr:col>
      <xdr:colOff>1123950</xdr:colOff>
      <xdr:row>25</xdr:row>
      <xdr:rowOff>742950</xdr:rowOff>
    </xdr:to>
    <xdr:pic>
      <xdr:nvPicPr>
        <xdr:cNvPr id="63" name="Image 62" descr="Drapeau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3336250"/>
          <a:ext cx="10477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287655</xdr:colOff>
      <xdr:row>25</xdr:row>
      <xdr:rowOff>38100</xdr:rowOff>
    </xdr:from>
    <xdr:to>
      <xdr:col>8</xdr:col>
      <xdr:colOff>1000125</xdr:colOff>
      <xdr:row>25</xdr:row>
      <xdr:rowOff>847725</xdr:rowOff>
    </xdr:to>
    <xdr:pic>
      <xdr:nvPicPr>
        <xdr:cNvPr id="64" name="Image 63" descr="Blason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855" y="23260050"/>
          <a:ext cx="71247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26</xdr:row>
      <xdr:rowOff>133350</xdr:rowOff>
    </xdr:from>
    <xdr:to>
      <xdr:col>3</xdr:col>
      <xdr:colOff>1143000</xdr:colOff>
      <xdr:row>26</xdr:row>
      <xdr:rowOff>762000</xdr:rowOff>
    </xdr:to>
    <xdr:pic>
      <xdr:nvPicPr>
        <xdr:cNvPr id="65" name="Image 64" descr="Drapeau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4241125"/>
          <a:ext cx="1047750" cy="6286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287554</xdr:colOff>
      <xdr:row>26</xdr:row>
      <xdr:rowOff>38101</xdr:rowOff>
    </xdr:from>
    <xdr:to>
      <xdr:col>8</xdr:col>
      <xdr:colOff>1028699</xdr:colOff>
      <xdr:row>26</xdr:row>
      <xdr:rowOff>838201</xdr:rowOff>
    </xdr:to>
    <xdr:pic>
      <xdr:nvPicPr>
        <xdr:cNvPr id="66" name="Image 65" descr="Blason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754" y="24145876"/>
          <a:ext cx="74114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27</xdr:row>
      <xdr:rowOff>180975</xdr:rowOff>
    </xdr:from>
    <xdr:to>
      <xdr:col>3</xdr:col>
      <xdr:colOff>1143000</xdr:colOff>
      <xdr:row>27</xdr:row>
      <xdr:rowOff>704850</xdr:rowOff>
    </xdr:to>
    <xdr:pic>
      <xdr:nvPicPr>
        <xdr:cNvPr id="67" name="Image 66" descr="Drapeau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17457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285449</xdr:colOff>
      <xdr:row>27</xdr:row>
      <xdr:rowOff>47625</xdr:rowOff>
    </xdr:from>
    <xdr:to>
      <xdr:col>8</xdr:col>
      <xdr:colOff>1000125</xdr:colOff>
      <xdr:row>27</xdr:row>
      <xdr:rowOff>819150</xdr:rowOff>
    </xdr:to>
    <xdr:pic>
      <xdr:nvPicPr>
        <xdr:cNvPr id="69" name="Image 68" descr="Blason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649" y="25041225"/>
          <a:ext cx="714676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28</xdr:row>
      <xdr:rowOff>95250</xdr:rowOff>
    </xdr:from>
    <xdr:to>
      <xdr:col>3</xdr:col>
      <xdr:colOff>1143000</xdr:colOff>
      <xdr:row>28</xdr:row>
      <xdr:rowOff>790575</xdr:rowOff>
    </xdr:to>
    <xdr:pic>
      <xdr:nvPicPr>
        <xdr:cNvPr id="70" name="Image 69" descr="Drapeau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9746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314325</xdr:colOff>
      <xdr:row>28</xdr:row>
      <xdr:rowOff>38101</xdr:rowOff>
    </xdr:from>
    <xdr:to>
      <xdr:col>8</xdr:col>
      <xdr:colOff>942975</xdr:colOff>
      <xdr:row>28</xdr:row>
      <xdr:rowOff>845345</xdr:rowOff>
    </xdr:to>
    <xdr:pic>
      <xdr:nvPicPr>
        <xdr:cNvPr id="71" name="Image 70" descr="Blason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5917526"/>
          <a:ext cx="628650" cy="80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190500</xdr:rowOff>
    </xdr:from>
    <xdr:to>
      <xdr:col>3</xdr:col>
      <xdr:colOff>1133475</xdr:colOff>
      <xdr:row>29</xdr:row>
      <xdr:rowOff>714375</xdr:rowOff>
    </xdr:to>
    <xdr:pic>
      <xdr:nvPicPr>
        <xdr:cNvPr id="72" name="Image 71" descr="Drapeau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69557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29</xdr:row>
      <xdr:rowOff>38100</xdr:rowOff>
    </xdr:from>
    <xdr:to>
      <xdr:col>8</xdr:col>
      <xdr:colOff>942975</xdr:colOff>
      <xdr:row>29</xdr:row>
      <xdr:rowOff>843071</xdr:rowOff>
    </xdr:to>
    <xdr:pic>
      <xdr:nvPicPr>
        <xdr:cNvPr id="73" name="Image 72" descr="Blason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6803350"/>
          <a:ext cx="638175" cy="80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30</xdr:row>
      <xdr:rowOff>66675</xdr:rowOff>
    </xdr:from>
    <xdr:to>
      <xdr:col>3</xdr:col>
      <xdr:colOff>1076324</xdr:colOff>
      <xdr:row>30</xdr:row>
      <xdr:rowOff>821055</xdr:rowOff>
    </xdr:to>
    <xdr:pic>
      <xdr:nvPicPr>
        <xdr:cNvPr id="74" name="Image 73" descr="Drapeau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4" y="27717750"/>
          <a:ext cx="942975" cy="75438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30</xdr:row>
      <xdr:rowOff>38100</xdr:rowOff>
    </xdr:from>
    <xdr:to>
      <xdr:col>8</xdr:col>
      <xdr:colOff>1028700</xdr:colOff>
      <xdr:row>30</xdr:row>
      <xdr:rowOff>838200</xdr:rowOff>
    </xdr:to>
    <xdr:pic>
      <xdr:nvPicPr>
        <xdr:cNvPr id="75" name="Image 74" descr="Blason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7689175"/>
          <a:ext cx="8382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31</xdr:row>
      <xdr:rowOff>171450</xdr:rowOff>
    </xdr:from>
    <xdr:to>
      <xdr:col>3</xdr:col>
      <xdr:colOff>1133475</xdr:colOff>
      <xdr:row>31</xdr:row>
      <xdr:rowOff>695325</xdr:rowOff>
    </xdr:to>
    <xdr:pic>
      <xdr:nvPicPr>
        <xdr:cNvPr id="77" name="Image 76" descr="Drapeau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87083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254157</xdr:colOff>
      <xdr:row>31</xdr:row>
      <xdr:rowOff>38100</xdr:rowOff>
    </xdr:from>
    <xdr:to>
      <xdr:col>8</xdr:col>
      <xdr:colOff>942975</xdr:colOff>
      <xdr:row>31</xdr:row>
      <xdr:rowOff>828675</xdr:rowOff>
    </xdr:to>
    <xdr:pic>
      <xdr:nvPicPr>
        <xdr:cNvPr id="78" name="Image 77" descr="Blason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57" y="28575000"/>
          <a:ext cx="68881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32</xdr:row>
      <xdr:rowOff>66675</xdr:rowOff>
    </xdr:from>
    <xdr:to>
      <xdr:col>3</xdr:col>
      <xdr:colOff>1143000</xdr:colOff>
      <xdr:row>32</xdr:row>
      <xdr:rowOff>828675</xdr:rowOff>
    </xdr:to>
    <xdr:pic>
      <xdr:nvPicPr>
        <xdr:cNvPr id="79" name="Image 78" descr="Drapeau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9489400"/>
          <a:ext cx="1047750" cy="762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370686</xdr:colOff>
      <xdr:row>32</xdr:row>
      <xdr:rowOff>38101</xdr:rowOff>
    </xdr:from>
    <xdr:to>
      <xdr:col>8</xdr:col>
      <xdr:colOff>819150</xdr:colOff>
      <xdr:row>32</xdr:row>
      <xdr:rowOff>838201</xdr:rowOff>
    </xdr:to>
    <xdr:pic>
      <xdr:nvPicPr>
        <xdr:cNvPr id="80" name="Image 79" descr="Blason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886" y="29460826"/>
          <a:ext cx="4484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33</xdr:row>
      <xdr:rowOff>114300</xdr:rowOff>
    </xdr:from>
    <xdr:to>
      <xdr:col>3</xdr:col>
      <xdr:colOff>1123950</xdr:colOff>
      <xdr:row>33</xdr:row>
      <xdr:rowOff>809625</xdr:rowOff>
    </xdr:to>
    <xdr:pic>
      <xdr:nvPicPr>
        <xdr:cNvPr id="81" name="Image 80" descr="Drapeau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042285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219762</xdr:colOff>
      <xdr:row>33</xdr:row>
      <xdr:rowOff>19050</xdr:rowOff>
    </xdr:from>
    <xdr:to>
      <xdr:col>8</xdr:col>
      <xdr:colOff>971550</xdr:colOff>
      <xdr:row>33</xdr:row>
      <xdr:rowOff>847725</xdr:rowOff>
    </xdr:to>
    <xdr:pic>
      <xdr:nvPicPr>
        <xdr:cNvPr id="83" name="Image 82" descr="Blason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962" y="30327600"/>
          <a:ext cx="75178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34</xdr:row>
      <xdr:rowOff>114300</xdr:rowOff>
    </xdr:from>
    <xdr:to>
      <xdr:col>3</xdr:col>
      <xdr:colOff>1133475</xdr:colOff>
      <xdr:row>34</xdr:row>
      <xdr:rowOff>771525</xdr:rowOff>
    </xdr:to>
    <xdr:pic>
      <xdr:nvPicPr>
        <xdr:cNvPr id="84" name="Image 83" descr="Drapeau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1308675"/>
          <a:ext cx="1047750" cy="6572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221272</xdr:colOff>
      <xdr:row>34</xdr:row>
      <xdr:rowOff>47625</xdr:rowOff>
    </xdr:from>
    <xdr:to>
      <xdr:col>8</xdr:col>
      <xdr:colOff>914399</xdr:colOff>
      <xdr:row>34</xdr:row>
      <xdr:rowOff>866775</xdr:rowOff>
    </xdr:to>
    <xdr:pic>
      <xdr:nvPicPr>
        <xdr:cNvPr id="85" name="Image 84" descr="Blason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472" y="31242000"/>
          <a:ext cx="69312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35</xdr:row>
      <xdr:rowOff>104775</xdr:rowOff>
    </xdr:from>
    <xdr:to>
      <xdr:col>3</xdr:col>
      <xdr:colOff>1133475</xdr:colOff>
      <xdr:row>35</xdr:row>
      <xdr:rowOff>800100</xdr:rowOff>
    </xdr:to>
    <xdr:pic>
      <xdr:nvPicPr>
        <xdr:cNvPr id="86" name="Image 85" descr="Drapeau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21849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114299</xdr:colOff>
      <xdr:row>35</xdr:row>
      <xdr:rowOff>57150</xdr:rowOff>
    </xdr:from>
    <xdr:to>
      <xdr:col>8</xdr:col>
      <xdr:colOff>1109662</xdr:colOff>
      <xdr:row>35</xdr:row>
      <xdr:rowOff>781050</xdr:rowOff>
    </xdr:to>
    <xdr:pic>
      <xdr:nvPicPr>
        <xdr:cNvPr id="87" name="Image 86" descr="Blason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9" y="32137350"/>
          <a:ext cx="995363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36</xdr:row>
      <xdr:rowOff>95250</xdr:rowOff>
    </xdr:from>
    <xdr:to>
      <xdr:col>3</xdr:col>
      <xdr:colOff>1123950</xdr:colOff>
      <xdr:row>36</xdr:row>
      <xdr:rowOff>790575</xdr:rowOff>
    </xdr:to>
    <xdr:pic>
      <xdr:nvPicPr>
        <xdr:cNvPr id="88" name="Image 87" descr="Drapeau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30612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333600</xdr:colOff>
      <xdr:row>36</xdr:row>
      <xdr:rowOff>28576</xdr:rowOff>
    </xdr:from>
    <xdr:to>
      <xdr:col>8</xdr:col>
      <xdr:colOff>914400</xdr:colOff>
      <xdr:row>36</xdr:row>
      <xdr:rowOff>866776</xdr:rowOff>
    </xdr:to>
    <xdr:pic>
      <xdr:nvPicPr>
        <xdr:cNvPr id="89" name="Image 88" descr="Blason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800" y="32994601"/>
          <a:ext cx="5808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37</xdr:row>
      <xdr:rowOff>171450</xdr:rowOff>
    </xdr:from>
    <xdr:to>
      <xdr:col>3</xdr:col>
      <xdr:colOff>1133475</xdr:colOff>
      <xdr:row>37</xdr:row>
      <xdr:rowOff>695325</xdr:rowOff>
    </xdr:to>
    <xdr:pic>
      <xdr:nvPicPr>
        <xdr:cNvPr id="90" name="Image 89" descr="Drapeau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402330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37</xdr:row>
      <xdr:rowOff>19050</xdr:rowOff>
    </xdr:from>
    <xdr:to>
      <xdr:col>8</xdr:col>
      <xdr:colOff>1019175</xdr:colOff>
      <xdr:row>37</xdr:row>
      <xdr:rowOff>828675</xdr:rowOff>
    </xdr:to>
    <xdr:pic>
      <xdr:nvPicPr>
        <xdr:cNvPr id="91" name="Image 90" descr="Blason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3870900"/>
          <a:ext cx="8382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38</xdr:row>
      <xdr:rowOff>104775</xdr:rowOff>
    </xdr:from>
    <xdr:to>
      <xdr:col>3</xdr:col>
      <xdr:colOff>1162050</xdr:colOff>
      <xdr:row>38</xdr:row>
      <xdr:rowOff>800100</xdr:rowOff>
    </xdr:to>
    <xdr:pic>
      <xdr:nvPicPr>
        <xdr:cNvPr id="92" name="Image 91" descr="Drapeau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484245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241787</xdr:colOff>
      <xdr:row>38</xdr:row>
      <xdr:rowOff>38100</xdr:rowOff>
    </xdr:from>
    <xdr:to>
      <xdr:col>8</xdr:col>
      <xdr:colOff>942974</xdr:colOff>
      <xdr:row>38</xdr:row>
      <xdr:rowOff>866775</xdr:rowOff>
    </xdr:to>
    <xdr:pic>
      <xdr:nvPicPr>
        <xdr:cNvPr id="94" name="Image 93" descr="Blason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987" y="34775775"/>
          <a:ext cx="70118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39</xdr:row>
      <xdr:rowOff>47625</xdr:rowOff>
    </xdr:from>
    <xdr:to>
      <xdr:col>3</xdr:col>
      <xdr:colOff>1152525</xdr:colOff>
      <xdr:row>39</xdr:row>
      <xdr:rowOff>838200</xdr:rowOff>
    </xdr:to>
    <xdr:pic>
      <xdr:nvPicPr>
        <xdr:cNvPr id="95" name="Image 94" descr="Drapeau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671125"/>
          <a:ext cx="1047750" cy="7905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233729</xdr:colOff>
      <xdr:row>39</xdr:row>
      <xdr:rowOff>28575</xdr:rowOff>
    </xdr:from>
    <xdr:to>
      <xdr:col>8</xdr:col>
      <xdr:colOff>942975</xdr:colOff>
      <xdr:row>39</xdr:row>
      <xdr:rowOff>866775</xdr:rowOff>
    </xdr:to>
    <xdr:pic>
      <xdr:nvPicPr>
        <xdr:cNvPr id="97" name="Image 96" descr="Blason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929" y="35652075"/>
          <a:ext cx="70924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40</xdr:row>
      <xdr:rowOff>133350</xdr:rowOff>
    </xdr:from>
    <xdr:to>
      <xdr:col>3</xdr:col>
      <xdr:colOff>1152525</xdr:colOff>
      <xdr:row>40</xdr:row>
      <xdr:rowOff>828675</xdr:rowOff>
    </xdr:to>
    <xdr:pic>
      <xdr:nvPicPr>
        <xdr:cNvPr id="98" name="Image 97" descr="Drapeau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66426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272415</xdr:colOff>
      <xdr:row>40</xdr:row>
      <xdr:rowOff>38100</xdr:rowOff>
    </xdr:from>
    <xdr:to>
      <xdr:col>8</xdr:col>
      <xdr:colOff>904875</xdr:colOff>
      <xdr:row>40</xdr:row>
      <xdr:rowOff>828675</xdr:rowOff>
    </xdr:to>
    <xdr:pic>
      <xdr:nvPicPr>
        <xdr:cNvPr id="99" name="Image 98" descr="Blason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0615" y="36547425"/>
          <a:ext cx="63246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41</xdr:row>
      <xdr:rowOff>95250</xdr:rowOff>
    </xdr:from>
    <xdr:to>
      <xdr:col>3</xdr:col>
      <xdr:colOff>1133475</xdr:colOff>
      <xdr:row>41</xdr:row>
      <xdr:rowOff>790575</xdr:rowOff>
    </xdr:to>
    <xdr:pic>
      <xdr:nvPicPr>
        <xdr:cNvPr id="101" name="Image 100" descr="Drapeau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49040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289560</xdr:colOff>
      <xdr:row>41</xdr:row>
      <xdr:rowOff>47625</xdr:rowOff>
    </xdr:from>
    <xdr:to>
      <xdr:col>8</xdr:col>
      <xdr:colOff>914400</xdr:colOff>
      <xdr:row>41</xdr:row>
      <xdr:rowOff>828675</xdr:rowOff>
    </xdr:to>
    <xdr:pic>
      <xdr:nvPicPr>
        <xdr:cNvPr id="102" name="Image 101" descr="Blason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37442775"/>
          <a:ext cx="62484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42</xdr:row>
      <xdr:rowOff>152401</xdr:rowOff>
    </xdr:from>
    <xdr:to>
      <xdr:col>3</xdr:col>
      <xdr:colOff>1143000</xdr:colOff>
      <xdr:row>42</xdr:row>
      <xdr:rowOff>781051</xdr:rowOff>
    </xdr:to>
    <xdr:pic>
      <xdr:nvPicPr>
        <xdr:cNvPr id="104" name="Image 103" descr="Drapeau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8433376"/>
          <a:ext cx="1047750" cy="6286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289426</xdr:colOff>
      <xdr:row>42</xdr:row>
      <xdr:rowOff>47625</xdr:rowOff>
    </xdr:from>
    <xdr:to>
      <xdr:col>8</xdr:col>
      <xdr:colOff>914400</xdr:colOff>
      <xdr:row>42</xdr:row>
      <xdr:rowOff>857250</xdr:rowOff>
    </xdr:to>
    <xdr:pic>
      <xdr:nvPicPr>
        <xdr:cNvPr id="105" name="Image 104" descr="Blason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626" y="38328600"/>
          <a:ext cx="6249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43</xdr:row>
      <xdr:rowOff>123825</xdr:rowOff>
    </xdr:from>
    <xdr:to>
      <xdr:col>3</xdr:col>
      <xdr:colOff>1143000</xdr:colOff>
      <xdr:row>43</xdr:row>
      <xdr:rowOff>781050</xdr:rowOff>
    </xdr:to>
    <xdr:pic>
      <xdr:nvPicPr>
        <xdr:cNvPr id="106" name="Image 105" descr="Drapeau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9290625"/>
          <a:ext cx="10477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247649</xdr:colOff>
      <xdr:row>43</xdr:row>
      <xdr:rowOff>47625</xdr:rowOff>
    </xdr:from>
    <xdr:to>
      <xdr:col>8</xdr:col>
      <xdr:colOff>942974</xdr:colOff>
      <xdr:row>43</xdr:row>
      <xdr:rowOff>837767</xdr:rowOff>
    </xdr:to>
    <xdr:pic>
      <xdr:nvPicPr>
        <xdr:cNvPr id="107" name="Image 106" descr="Blason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9214425"/>
          <a:ext cx="695325" cy="79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228599</xdr:colOff>
      <xdr:row>44</xdr:row>
      <xdr:rowOff>38100</xdr:rowOff>
    </xdr:from>
    <xdr:to>
      <xdr:col>3</xdr:col>
      <xdr:colOff>1038224</xdr:colOff>
      <xdr:row>44</xdr:row>
      <xdr:rowOff>847725</xdr:rowOff>
    </xdr:to>
    <xdr:pic>
      <xdr:nvPicPr>
        <xdr:cNvPr id="108" name="Image 107" descr="Drapeau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4" y="400907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217994</xdr:colOff>
      <xdr:row>44</xdr:row>
      <xdr:rowOff>38100</xdr:rowOff>
    </xdr:from>
    <xdr:to>
      <xdr:col>8</xdr:col>
      <xdr:colOff>952499</xdr:colOff>
      <xdr:row>44</xdr:row>
      <xdr:rowOff>847725</xdr:rowOff>
    </xdr:to>
    <xdr:pic>
      <xdr:nvPicPr>
        <xdr:cNvPr id="109" name="Image 108" descr="Blason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194" y="40090725"/>
          <a:ext cx="7345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45</xdr:row>
      <xdr:rowOff>123825</xdr:rowOff>
    </xdr:from>
    <xdr:to>
      <xdr:col>3</xdr:col>
      <xdr:colOff>1095375</xdr:colOff>
      <xdr:row>45</xdr:row>
      <xdr:rowOff>819150</xdr:rowOff>
    </xdr:to>
    <xdr:pic>
      <xdr:nvPicPr>
        <xdr:cNvPr id="111" name="Image 110" descr="Drapeau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10622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289922</xdr:colOff>
      <xdr:row>45</xdr:row>
      <xdr:rowOff>47625</xdr:rowOff>
    </xdr:from>
    <xdr:to>
      <xdr:col>8</xdr:col>
      <xdr:colOff>952499</xdr:colOff>
      <xdr:row>45</xdr:row>
      <xdr:rowOff>838200</xdr:rowOff>
    </xdr:to>
    <xdr:pic>
      <xdr:nvPicPr>
        <xdr:cNvPr id="112" name="Image 111" descr="Blason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8122" y="40986075"/>
          <a:ext cx="662577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46</xdr:row>
      <xdr:rowOff>95250</xdr:rowOff>
    </xdr:from>
    <xdr:to>
      <xdr:col>3</xdr:col>
      <xdr:colOff>1104900</xdr:colOff>
      <xdr:row>46</xdr:row>
      <xdr:rowOff>790575</xdr:rowOff>
    </xdr:to>
    <xdr:pic>
      <xdr:nvPicPr>
        <xdr:cNvPr id="114" name="Image 113" descr="Drapeau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91952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46</xdr:row>
      <xdr:rowOff>142875</xdr:rowOff>
    </xdr:from>
    <xdr:to>
      <xdr:col>8</xdr:col>
      <xdr:colOff>1038225</xdr:colOff>
      <xdr:row>46</xdr:row>
      <xdr:rowOff>752475</xdr:rowOff>
    </xdr:to>
    <xdr:pic>
      <xdr:nvPicPr>
        <xdr:cNvPr id="115" name="Image 114" descr="Blason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41967150"/>
          <a:ext cx="838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47</xdr:row>
      <xdr:rowOff>95250</xdr:rowOff>
    </xdr:from>
    <xdr:to>
      <xdr:col>3</xdr:col>
      <xdr:colOff>1123950</xdr:colOff>
      <xdr:row>47</xdr:row>
      <xdr:rowOff>790575</xdr:rowOff>
    </xdr:to>
    <xdr:pic>
      <xdr:nvPicPr>
        <xdr:cNvPr id="116" name="Image 115" descr="Drapeau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2805350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354206</xdr:colOff>
      <xdr:row>47</xdr:row>
      <xdr:rowOff>57150</xdr:rowOff>
    </xdr:from>
    <xdr:to>
      <xdr:col>8</xdr:col>
      <xdr:colOff>933450</xdr:colOff>
      <xdr:row>47</xdr:row>
      <xdr:rowOff>866775</xdr:rowOff>
    </xdr:to>
    <xdr:pic>
      <xdr:nvPicPr>
        <xdr:cNvPr id="117" name="Image 116" descr="Blason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2406" y="42767250"/>
          <a:ext cx="5792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180974</xdr:colOff>
      <xdr:row>48</xdr:row>
      <xdr:rowOff>57150</xdr:rowOff>
    </xdr:from>
    <xdr:to>
      <xdr:col>3</xdr:col>
      <xdr:colOff>971549</xdr:colOff>
      <xdr:row>48</xdr:row>
      <xdr:rowOff>847725</xdr:rowOff>
    </xdr:to>
    <xdr:pic>
      <xdr:nvPicPr>
        <xdr:cNvPr id="118" name="Image 117" descr="Drapeau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99" y="43653075"/>
          <a:ext cx="790575" cy="7905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228405</xdr:colOff>
      <xdr:row>48</xdr:row>
      <xdr:rowOff>38100</xdr:rowOff>
    </xdr:from>
    <xdr:to>
      <xdr:col>8</xdr:col>
      <xdr:colOff>981074</xdr:colOff>
      <xdr:row>48</xdr:row>
      <xdr:rowOff>876300</xdr:rowOff>
    </xdr:to>
    <xdr:pic>
      <xdr:nvPicPr>
        <xdr:cNvPr id="119" name="Image 118" descr="Blason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605" y="43634025"/>
          <a:ext cx="75266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722660</xdr:colOff>
      <xdr:row>40</xdr:row>
      <xdr:rowOff>66560</xdr:rowOff>
    </xdr:to>
    <xdr:pic>
      <xdr:nvPicPr>
        <xdr:cNvPr id="2" name="Picture 2" descr="Carte Europe | Carte europe, Carte europe pays, Europ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04660" cy="768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europepourlesenfants.be/Premier%20Ministre/Slov%C3%A9nie/Janez%20Jan%C5%A1a.jpg" TargetMode="External"/><Relationship Id="rId21" Type="http://schemas.openxmlformats.org/officeDocument/2006/relationships/hyperlink" Target="http://www.europepourlesenfants.be/Premier%20Ministre/R%C3%A9publique%20Tch%C3%A8que/Andrej%20Babis.jpg" TargetMode="External"/><Relationship Id="rId42" Type="http://schemas.openxmlformats.org/officeDocument/2006/relationships/hyperlink" Target="https://fr.wikipedia.org/wiki/Salom%C3%A9_Zourabichvili" TargetMode="External"/><Relationship Id="rId47" Type="http://schemas.openxmlformats.org/officeDocument/2006/relationships/hyperlink" Target="https://fr.wikipedia.org/wiki/Lofs%C3%B6ngur" TargetMode="External"/><Relationship Id="rId63" Type="http://schemas.openxmlformats.org/officeDocument/2006/relationships/hyperlink" Target="https://fr.wikipedia.org/wiki/Aleksandar_Vu%C4%8Di%C4%87" TargetMode="External"/><Relationship Id="rId68" Type="http://schemas.openxmlformats.org/officeDocument/2006/relationships/hyperlink" Target="https://fr.wikipedia.org/wiki/Recep_Tayyip_Erdo%C4%9Fan" TargetMode="External"/><Relationship Id="rId16" Type="http://schemas.openxmlformats.org/officeDocument/2006/relationships/hyperlink" Target="http://www.europepourlesenfants.be/Premier%20Ministre/Lituanie/Ingrida%20Simonyte.jpg" TargetMode="External"/><Relationship Id="rId11" Type="http://schemas.openxmlformats.org/officeDocument/2006/relationships/hyperlink" Target="http://www.europepourlesenfants.be/Chef%20de%20l'Etat/Hongrie/janos%20ader.jpg" TargetMode="External"/><Relationship Id="rId32" Type="http://schemas.openxmlformats.org/officeDocument/2006/relationships/hyperlink" Target="https://fr.wikipedia.org/wiki/Xavier_Espot_Zamora" TargetMode="External"/><Relationship Id="rId37" Type="http://schemas.openxmlformats.org/officeDocument/2006/relationships/hyperlink" Target="https://fr.wikipedia.org/wiki/Roman_Golovtchenko" TargetMode="External"/><Relationship Id="rId53" Type="http://schemas.openxmlformats.org/officeDocument/2006/relationships/hyperlink" Target="https://fr.wikipedia.org/wiki/Maia_Sandu" TargetMode="External"/><Relationship Id="rId58" Type="http://schemas.openxmlformats.org/officeDocument/2006/relationships/hyperlink" Target="https://fr.wikipedia.org/wiki/Oj,_svijetla_majska_zoro" TargetMode="External"/><Relationship Id="rId74" Type="http://schemas.openxmlformats.org/officeDocument/2006/relationships/hyperlink" Target="https://fr.wikipedia.org/wiki/Erna_Solberg" TargetMode="External"/><Relationship Id="rId79" Type="http://schemas.openxmlformats.org/officeDocument/2006/relationships/hyperlink" Target="https://fr.wikipedia.org/wiki/Kaja_Kallas" TargetMode="External"/><Relationship Id="rId5" Type="http://schemas.openxmlformats.org/officeDocument/2006/relationships/hyperlink" Target="http://www.europepourlesenfants.be/Chef%20de%20l'Etat/Gr%C3%A8ce/Ekaterini%20Sakellaropoulou.jpg" TargetMode="External"/><Relationship Id="rId61" Type="http://schemas.openxmlformats.org/officeDocument/2006/relationships/hyperlink" Target="https://fr.wikipedia.org/wiki/Alessandro_Cardelli" TargetMode="External"/><Relationship Id="rId82" Type="http://schemas.openxmlformats.org/officeDocument/2006/relationships/printerSettings" Target="../printerSettings/printerSettings3.bin"/><Relationship Id="rId19" Type="http://schemas.openxmlformats.org/officeDocument/2006/relationships/hyperlink" Target="https://fr.wikipedia.org/wiki/Z%C5%82oty" TargetMode="External"/><Relationship Id="rId14" Type="http://schemas.openxmlformats.org/officeDocument/2006/relationships/hyperlink" Target="http://www.europepourlesenfants.be/Premier%20Ministre/Lettonie/Arturs%20Karins.jpg" TargetMode="External"/><Relationship Id="rId22" Type="http://schemas.openxmlformats.org/officeDocument/2006/relationships/hyperlink" Target="http://www.europepourlesenfants.be/Chef%20de%20l'Etat/Slovaquie/Zuzana%20Caputova.jpg" TargetMode="External"/><Relationship Id="rId27" Type="http://schemas.openxmlformats.org/officeDocument/2006/relationships/hyperlink" Target="http://www.europepourlesenfants.be/Chef%20de%20l'Etat/Roumanie/klaus%20Iohannis.jpg" TargetMode="External"/><Relationship Id="rId30" Type="http://schemas.openxmlformats.org/officeDocument/2006/relationships/hyperlink" Target="http://www.europepourlesenfants.be/Premier%20Ministre/Croatie/Andrej%20Plenkovic.jpg" TargetMode="External"/><Relationship Id="rId35" Type="http://schemas.openxmlformats.org/officeDocument/2006/relationships/hyperlink" Target="https://fr.wikipedia.org/wiki/Manat_azerba%C3%AFdjanais" TargetMode="External"/><Relationship Id="rId43" Type="http://schemas.openxmlformats.org/officeDocument/2006/relationships/hyperlink" Target="https://fr.wikipedia.org/wiki/Reykjavik" TargetMode="External"/><Relationship Id="rId48" Type="http://schemas.openxmlformats.org/officeDocument/2006/relationships/hyperlink" Target="https://fr.wikipedia.org/wiki/Oben_am_jungen_Rhein" TargetMode="External"/><Relationship Id="rId56" Type="http://schemas.openxmlformats.org/officeDocument/2006/relationships/hyperlink" Target="https://fr.wikipedia.org/wiki/Milo_%C4%90ukanovi%C4%87" TargetMode="External"/><Relationship Id="rId64" Type="http://schemas.openxmlformats.org/officeDocument/2006/relationships/hyperlink" Target="https://fr.wikipedia.org/wiki/Ana_Brnabi%C4%87" TargetMode="External"/><Relationship Id="rId69" Type="http://schemas.openxmlformats.org/officeDocument/2006/relationships/hyperlink" Target="https://fr.wikipedia.org/wiki/Volodymyr_Zelensky" TargetMode="External"/><Relationship Id="rId77" Type="http://schemas.openxmlformats.org/officeDocument/2006/relationships/hyperlink" Target="https://fr.wikipedia.org/wiki/Walter_Thurnherr" TargetMode="External"/><Relationship Id="rId8" Type="http://schemas.openxmlformats.org/officeDocument/2006/relationships/hyperlink" Target="http://www.europepourlesenfants.be/Premier%20Ministre/Portugal/Ant%C3%B3nio%20Costa.jpg" TargetMode="External"/><Relationship Id="rId51" Type="http://schemas.openxmlformats.org/officeDocument/2006/relationships/hyperlink" Target="https://fr.wikipedia.org/wiki/Chi%C8%99in%C4%83u" TargetMode="External"/><Relationship Id="rId72" Type="http://schemas.openxmlformats.org/officeDocument/2006/relationships/hyperlink" Target="https://fr.wikipedia.org/wiki/Hryvnia" TargetMode="External"/><Relationship Id="rId80" Type="http://schemas.openxmlformats.org/officeDocument/2006/relationships/hyperlink" Target="https://fr.wikipedia.org/wiki/Natalia_Gavrili%C8%9Ba" TargetMode="External"/><Relationship Id="rId3" Type="http://schemas.openxmlformats.org/officeDocument/2006/relationships/hyperlink" Target="https://fr.wikipedia.org/wiki/Hymni_i_Flamurit" TargetMode="External"/><Relationship Id="rId12" Type="http://schemas.openxmlformats.org/officeDocument/2006/relationships/hyperlink" Target="http://www.europepourlesenfants.be/Chef%20de%20l'Etat/Estonie/Kersti-Kaljulaid.jpg" TargetMode="External"/><Relationship Id="rId17" Type="http://schemas.openxmlformats.org/officeDocument/2006/relationships/hyperlink" Target="http://www.europepourlesenfants.be/Chef%20de%20l'Etat/Pologne/duda.jpg" TargetMode="External"/><Relationship Id="rId25" Type="http://schemas.openxmlformats.org/officeDocument/2006/relationships/hyperlink" Target="http://www.europepourlesenfants.be/Chef%20de%20l'Etat/Slov%C3%A9nie/Borut%20Pahor.jpg" TargetMode="External"/><Relationship Id="rId33" Type="http://schemas.openxmlformats.org/officeDocument/2006/relationships/hyperlink" Target="https://fr.wikipedia.org/wiki/El_Gran_Carlemany" TargetMode="External"/><Relationship Id="rId38" Type="http://schemas.openxmlformats.org/officeDocument/2006/relationships/hyperlink" Target="https://fr.wikipedia.org/wiki/%C5%BDeljko_Kom%C5%A1i%C4%87" TargetMode="External"/><Relationship Id="rId46" Type="http://schemas.openxmlformats.org/officeDocument/2006/relationships/hyperlink" Target="https://fr.wikipedia.org/wiki/Katr%C3%ADn_Jakobsd%C3%B3ttir" TargetMode="External"/><Relationship Id="rId59" Type="http://schemas.openxmlformats.org/officeDocument/2006/relationships/hyperlink" Target="https://fr.wikipedia.org/wiki/Vladimir_Poutine" TargetMode="External"/><Relationship Id="rId67" Type="http://schemas.openxmlformats.org/officeDocument/2006/relationships/hyperlink" Target="https://fr.wikipedia.org/wiki/Unus_pro_omnibus,_omnes_pro_uno" TargetMode="External"/><Relationship Id="rId20" Type="http://schemas.openxmlformats.org/officeDocument/2006/relationships/hyperlink" Target="http://www.europepourlesenfants.be/Chef%20de%20l'Etat/R%C3%A9publique%20Tch%C3%A8que/Milo%C5%A1%20Zeman.jpg" TargetMode="External"/><Relationship Id="rId41" Type="http://schemas.openxmlformats.org/officeDocument/2006/relationships/hyperlink" Target="https://fr.wikipedia.org/wiki/Intermeco" TargetMode="External"/><Relationship Id="rId54" Type="http://schemas.openxmlformats.org/officeDocument/2006/relationships/hyperlink" Target="https://fr.wikipedia.org/wiki/Limba_noastr%C4%83" TargetMode="External"/><Relationship Id="rId62" Type="http://schemas.openxmlformats.org/officeDocument/2006/relationships/hyperlink" Target="https://fr.wikipedia.org/wiki/Inno_Nazionale_della_Repubblica" TargetMode="External"/><Relationship Id="rId70" Type="http://schemas.openxmlformats.org/officeDocument/2006/relationships/hyperlink" Target="https://fr.wikipedia.org/wiki/Denys_Chmyhal" TargetMode="External"/><Relationship Id="rId75" Type="http://schemas.openxmlformats.org/officeDocument/2006/relationships/hyperlink" Target="https://fr.wikipedia.org/wiki/Ja,_vi_elsker_dette_landet" TargetMode="External"/><Relationship Id="rId1" Type="http://schemas.openxmlformats.org/officeDocument/2006/relationships/hyperlink" Target="https://fr.wikipedia.org/wiki/Ilir_Meta" TargetMode="External"/><Relationship Id="rId6" Type="http://schemas.openxmlformats.org/officeDocument/2006/relationships/hyperlink" Target="http://www.europepourlesenfants.be/Premier%20Ministre/Gr%C3%A8ce/Kyriakos%20Mitsotakis.jpg" TargetMode="External"/><Relationship Id="rId15" Type="http://schemas.openxmlformats.org/officeDocument/2006/relationships/hyperlink" Target="http://www.europepourlesenfants.be/Chef%20de%20l'Etat/Lituanie/Gitanas%20Nauseda.png" TargetMode="External"/><Relationship Id="rId23" Type="http://schemas.openxmlformats.org/officeDocument/2006/relationships/hyperlink" Target="http://www.routard.com/guide_voyage_lieu/1590-ljubljana.htm" TargetMode="External"/><Relationship Id="rId28" Type="http://schemas.openxmlformats.org/officeDocument/2006/relationships/hyperlink" Target="https://fr.wikipedia.org/wiki/Florin_C%C3%AE%C8%9Bu" TargetMode="External"/><Relationship Id="rId36" Type="http://schemas.openxmlformats.org/officeDocument/2006/relationships/hyperlink" Target="https://fr.wikipedia.org/wiki/Alexandre_Loukachenko" TargetMode="External"/><Relationship Id="rId49" Type="http://schemas.openxmlformats.org/officeDocument/2006/relationships/hyperlink" Target="https://fr.wikipedia.org/wiki/Stevo_Pendarovski" TargetMode="External"/><Relationship Id="rId57" Type="http://schemas.openxmlformats.org/officeDocument/2006/relationships/hyperlink" Target="https://fr.wikipedia.org/wiki/Zdravko_Krivokapi%C4%87" TargetMode="External"/><Relationship Id="rId10" Type="http://schemas.openxmlformats.org/officeDocument/2006/relationships/hyperlink" Target="http://www.europepourlesenfants.be/Chef%20de%20l'Etat/Chypre/Nikos%20ANASTASIADIS%20-%20%CE%9D%CE%AF%CE%BA%CE%BF%CF%82%20%CE%91%CE%BD%CE%B1%CF%83%CF%84%CE%B1%CF%83%CE%B9%CE%AC%CE%B4%CE%B7%CF%82.jpg" TargetMode="External"/><Relationship Id="rId31" Type="http://schemas.openxmlformats.org/officeDocument/2006/relationships/hyperlink" Target="https://fr.wikipedia.org/wiki/Joan-Enric_Vives_i_Sic%C3%ADlia" TargetMode="External"/><Relationship Id="rId44" Type="http://schemas.openxmlformats.org/officeDocument/2006/relationships/hyperlink" Target="https://fr.wikipedia.org/wiki/Reykjavik" TargetMode="External"/><Relationship Id="rId52" Type="http://schemas.openxmlformats.org/officeDocument/2006/relationships/hyperlink" Target="https://fr.wikipedia.org/wiki/Chi%C8%99in%C4%83u" TargetMode="External"/><Relationship Id="rId60" Type="http://schemas.openxmlformats.org/officeDocument/2006/relationships/hyperlink" Target="https://fr.wikipedia.org/wiki/Mikha%C3%AFl_Michoustine" TargetMode="External"/><Relationship Id="rId65" Type="http://schemas.openxmlformats.org/officeDocument/2006/relationships/hyperlink" Target="https://fr.wikipedia.org/wiki/Dinar_serbe" TargetMode="External"/><Relationship Id="rId73" Type="http://schemas.openxmlformats.org/officeDocument/2006/relationships/hyperlink" Target="https://fr.wikipedia.org/wiki/Inno_e_Marcia_Pontificale" TargetMode="External"/><Relationship Id="rId78" Type="http://schemas.openxmlformats.org/officeDocument/2006/relationships/hyperlink" Target="https://fr.wikipedia.org/wiki/Stefan_Yanev" TargetMode="External"/><Relationship Id="rId81" Type="http://schemas.openxmlformats.org/officeDocument/2006/relationships/hyperlink" Target="https://fr.wikipedia.org/wiki/Eduard_Heger" TargetMode="External"/><Relationship Id="rId4" Type="http://schemas.openxmlformats.org/officeDocument/2006/relationships/hyperlink" Target="http://www.europepourlesenfants.be/Premier%20Ministre/Irlande/Micheal_Martin.jpg" TargetMode="External"/><Relationship Id="rId9" Type="http://schemas.openxmlformats.org/officeDocument/2006/relationships/hyperlink" Target="http://www.europepourlesenfants.be/Chef%20de%20l'Etat/Finlande/Sauli%20NIINIST%C3%96.jpg" TargetMode="External"/><Relationship Id="rId13" Type="http://schemas.openxmlformats.org/officeDocument/2006/relationships/hyperlink" Target="http://www.europepourlesenfants.be/Chef%20de%20l'Etat/Lettonie/Eglis%20Levits.jpeg" TargetMode="External"/><Relationship Id="rId18" Type="http://schemas.openxmlformats.org/officeDocument/2006/relationships/hyperlink" Target="http://www.europepourlesenfants.be/Premier%20Ministre/Pologne/Mateusz%20Morawiecki.jpg" TargetMode="External"/><Relationship Id="rId39" Type="http://schemas.openxmlformats.org/officeDocument/2006/relationships/hyperlink" Target="https://fr.wikipedia.org/w/index.php?title=Zoran_Tegeltija&amp;action=edit&amp;redlink=1" TargetMode="External"/><Relationship Id="rId34" Type="http://schemas.openxmlformats.org/officeDocument/2006/relationships/hyperlink" Target="https://fr.wikipedia.org/wiki/Ali_Asadov" TargetMode="External"/><Relationship Id="rId50" Type="http://schemas.openxmlformats.org/officeDocument/2006/relationships/hyperlink" Target="https://fr.wikipedia.org/wiki/Zoran_Zaev" TargetMode="External"/><Relationship Id="rId55" Type="http://schemas.openxmlformats.org/officeDocument/2006/relationships/hyperlink" Target="https://fr.wikipedia.org/wiki/Hymne_mon%C3%A9gasque" TargetMode="External"/><Relationship Id="rId76" Type="http://schemas.openxmlformats.org/officeDocument/2006/relationships/hyperlink" Target="https://fr.wikipedia.org/wiki/God_Save_the_Queen" TargetMode="External"/><Relationship Id="rId7" Type="http://schemas.openxmlformats.org/officeDocument/2006/relationships/hyperlink" Target="http://www.europepourlesenfants.be/Chef%20de%20l'Etat/Portugal/Marcelo-Rebelo-de-Sousa.jpg" TargetMode="External"/><Relationship Id="rId71" Type="http://schemas.openxmlformats.org/officeDocument/2006/relationships/hyperlink" Target="https://fr.wikipedia.org/wiki/Ukraine" TargetMode="External"/><Relationship Id="rId2" Type="http://schemas.openxmlformats.org/officeDocument/2006/relationships/hyperlink" Target="https://fr.wikipedia.org/wiki/Edi_Rama" TargetMode="External"/><Relationship Id="rId29" Type="http://schemas.openxmlformats.org/officeDocument/2006/relationships/hyperlink" Target="http://www.europepourlesenfants.be/Chef%20de%20l'Etat/Croatie/Zoran%20Milanovi%C4%87.jpg" TargetMode="External"/><Relationship Id="rId24" Type="http://schemas.openxmlformats.org/officeDocument/2006/relationships/hyperlink" Target="http://www.routard.com/guide_voyage_lieu/1590-ljubljana.htm" TargetMode="External"/><Relationship Id="rId40" Type="http://schemas.openxmlformats.org/officeDocument/2006/relationships/hyperlink" Target="https://fr.wikipedia.org/wiki/Mark_convertible_de_Bosnie-Herz%C3%A9govine" TargetMode="External"/><Relationship Id="rId45" Type="http://schemas.openxmlformats.org/officeDocument/2006/relationships/hyperlink" Target="https://fr.wikipedia.org/wiki/Gu%C3%B0ni_Th._J%C3%B3hannesson" TargetMode="External"/><Relationship Id="rId66" Type="http://schemas.openxmlformats.org/officeDocument/2006/relationships/hyperlink" Target="https://fr.wikipedia.org/wiki/Guy_Parmelin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B570-FE3A-4A92-BB37-DA42D8512D4E}">
  <sheetPr codeName="Feuil2"/>
  <dimension ref="A1:BE35"/>
  <sheetViews>
    <sheetView tabSelected="1" view="pageBreakPreview" zoomScaleNormal="100" zoomScaleSheetLayoutView="100" workbookViewId="0">
      <selection activeCell="A2" sqref="A2"/>
    </sheetView>
  </sheetViews>
  <sheetFormatPr baseColWidth="10" defaultRowHeight="15.75" x14ac:dyDescent="0.25"/>
  <cols>
    <col min="1" max="45" width="2.7109375" style="54" customWidth="1"/>
    <col min="46" max="16384" width="11.42578125" style="54"/>
  </cols>
  <sheetData>
    <row r="1" spans="1:57" x14ac:dyDescent="0.25">
      <c r="A1" s="126" t="s">
        <v>575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8"/>
    </row>
    <row r="2" spans="1:57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</row>
    <row r="3" spans="1:57" x14ac:dyDescent="0.25">
      <c r="A3" s="32"/>
      <c r="B3" s="32"/>
      <c r="C3" s="32"/>
      <c r="D3" s="140" t="s">
        <v>64</v>
      </c>
      <c r="E3" s="141"/>
      <c r="F3" s="141"/>
      <c r="G3" s="141"/>
      <c r="H3" s="142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2"/>
      <c r="V3" s="32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</row>
    <row r="4" spans="1:57" x14ac:dyDescent="0.25">
      <c r="A4" s="32"/>
      <c r="B4" s="32"/>
      <c r="C4" s="32"/>
      <c r="D4" s="143"/>
      <c r="E4" s="144"/>
      <c r="F4" s="144"/>
      <c r="G4" s="144"/>
      <c r="H4" s="145"/>
      <c r="I4" s="138">
        <v>1</v>
      </c>
      <c r="J4" s="139"/>
      <c r="K4" s="139"/>
      <c r="L4" s="63"/>
      <c r="M4" s="63"/>
      <c r="N4" s="63"/>
      <c r="O4" s="63"/>
      <c r="P4" s="63"/>
      <c r="Q4" s="63"/>
      <c r="R4" s="63"/>
      <c r="S4" s="63"/>
      <c r="T4" s="63"/>
      <c r="U4" s="64"/>
      <c r="V4" s="33"/>
      <c r="W4" s="33"/>
      <c r="X4" s="33"/>
      <c r="Y4" s="33"/>
      <c r="Z4" s="33"/>
      <c r="AA4" s="33"/>
      <c r="AB4" s="32"/>
      <c r="AC4" s="33"/>
      <c r="AD4" s="149" t="s">
        <v>66</v>
      </c>
      <c r="AE4" s="150"/>
      <c r="AF4" s="150"/>
      <c r="AG4" s="150"/>
      <c r="AH4" s="150"/>
      <c r="AI4" s="150"/>
      <c r="AJ4" s="150"/>
      <c r="AK4" s="150"/>
      <c r="AL4" s="151"/>
      <c r="AM4" s="149" t="str">
        <f>VLOOKUP($I$4,tableau!$A$1:$Q$49,5,0)</f>
        <v>ALB</v>
      </c>
      <c r="AN4" s="150"/>
      <c r="AO4" s="150"/>
      <c r="AP4" s="151"/>
      <c r="AQ4" s="32"/>
      <c r="AR4" s="32"/>
      <c r="AS4" s="32"/>
    </row>
    <row r="5" spans="1:57" x14ac:dyDescent="0.25">
      <c r="A5" s="32"/>
      <c r="B5" s="32"/>
      <c r="C5" s="32"/>
      <c r="D5" s="143"/>
      <c r="E5" s="144"/>
      <c r="F5" s="144"/>
      <c r="G5" s="144"/>
      <c r="H5" s="145"/>
      <c r="I5" s="138"/>
      <c r="J5" s="139"/>
      <c r="K5" s="139"/>
      <c r="L5" s="63"/>
      <c r="M5" s="63"/>
      <c r="N5" s="63"/>
      <c r="O5" s="63"/>
      <c r="P5" s="63"/>
      <c r="Q5" s="63"/>
      <c r="R5" s="63"/>
      <c r="S5" s="63"/>
      <c r="T5" s="63"/>
      <c r="U5" s="64"/>
      <c r="V5" s="33"/>
      <c r="W5" s="33"/>
      <c r="X5" s="33"/>
      <c r="Y5" s="33"/>
      <c r="Z5" s="33"/>
      <c r="AA5" s="33"/>
      <c r="AB5" s="32"/>
      <c r="AC5" s="33"/>
      <c r="AD5" s="152"/>
      <c r="AE5" s="153"/>
      <c r="AF5" s="153"/>
      <c r="AG5" s="153"/>
      <c r="AH5" s="153"/>
      <c r="AI5" s="153"/>
      <c r="AJ5" s="153"/>
      <c r="AK5" s="153"/>
      <c r="AL5" s="154"/>
      <c r="AM5" s="152"/>
      <c r="AN5" s="153"/>
      <c r="AO5" s="153"/>
      <c r="AP5" s="154"/>
      <c r="AQ5" s="32"/>
      <c r="AR5" s="32"/>
      <c r="AS5" s="32"/>
    </row>
    <row r="6" spans="1:57" x14ac:dyDescent="0.25">
      <c r="A6" s="32"/>
      <c r="B6" s="32"/>
      <c r="C6" s="32"/>
      <c r="D6" s="146"/>
      <c r="E6" s="147"/>
      <c r="F6" s="147"/>
      <c r="G6" s="147"/>
      <c r="H6" s="148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6"/>
      <c r="V6" s="33"/>
      <c r="W6" s="33"/>
      <c r="X6" s="33"/>
      <c r="Y6" s="33"/>
      <c r="Z6" s="33"/>
      <c r="AA6" s="33"/>
      <c r="AB6" s="32"/>
      <c r="AC6" s="33"/>
      <c r="AD6" s="155"/>
      <c r="AE6" s="156"/>
      <c r="AF6" s="156"/>
      <c r="AG6" s="156"/>
      <c r="AH6" s="156"/>
      <c r="AI6" s="156"/>
      <c r="AJ6" s="156"/>
      <c r="AK6" s="156"/>
      <c r="AL6" s="157"/>
      <c r="AM6" s="155"/>
      <c r="AN6" s="156"/>
      <c r="AO6" s="156"/>
      <c r="AP6" s="157"/>
      <c r="AQ6" s="32"/>
      <c r="AR6" s="32"/>
      <c r="AS6" s="32"/>
    </row>
    <row r="7" spans="1:57" x14ac:dyDescent="0.2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3"/>
      <c r="AS7" s="32"/>
    </row>
    <row r="8" spans="1:57" x14ac:dyDescent="0.25">
      <c r="A8" s="32"/>
      <c r="B8" s="129" t="s">
        <v>8</v>
      </c>
      <c r="C8" s="130"/>
      <c r="D8" s="130"/>
      <c r="E8" s="130"/>
      <c r="F8" s="131"/>
      <c r="G8" s="158" t="str">
        <f>VLOOKUP($I$4,tableau!$A$1:$Q$49,3,0)</f>
        <v>République d'Albanie</v>
      </c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60"/>
      <c r="W8" s="33"/>
      <c r="X8" s="129" t="s">
        <v>7</v>
      </c>
      <c r="Y8" s="130"/>
      <c r="Z8" s="130"/>
      <c r="AA8" s="130"/>
      <c r="AB8" s="131"/>
      <c r="AC8" s="158" t="str">
        <f>VLOOKUP($I$4,tableau!$A$1:$S$49,4,0)</f>
        <v>Republika e Shqipërisë</v>
      </c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60"/>
      <c r="AS8" s="34"/>
      <c r="AT8" s="55"/>
      <c r="AU8" s="56"/>
      <c r="AV8" s="56"/>
      <c r="AW8" s="56"/>
      <c r="AZ8" s="56"/>
      <c r="BA8" s="56"/>
      <c r="BB8" s="56"/>
      <c r="BC8" s="56"/>
      <c r="BD8" s="56"/>
      <c r="BE8" s="56"/>
    </row>
    <row r="9" spans="1:57" ht="15.75" customHeight="1" x14ac:dyDescent="0.25">
      <c r="A9" s="32"/>
      <c r="B9" s="132"/>
      <c r="C9" s="133"/>
      <c r="D9" s="133"/>
      <c r="E9" s="133"/>
      <c r="F9" s="134"/>
      <c r="G9" s="161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3"/>
      <c r="W9" s="35"/>
      <c r="X9" s="132"/>
      <c r="Y9" s="133"/>
      <c r="Z9" s="133"/>
      <c r="AA9" s="133"/>
      <c r="AB9" s="134"/>
      <c r="AC9" s="161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3"/>
      <c r="AS9" s="34"/>
      <c r="AT9" s="55"/>
      <c r="AU9" s="56"/>
      <c r="AV9" s="56"/>
      <c r="AW9" s="56"/>
      <c r="AZ9" s="56"/>
      <c r="BA9" s="56"/>
      <c r="BB9" s="56"/>
      <c r="BC9" s="56"/>
      <c r="BD9" s="56"/>
      <c r="BE9" s="56"/>
    </row>
    <row r="10" spans="1:57" x14ac:dyDescent="0.25">
      <c r="A10" s="32"/>
      <c r="B10" s="135"/>
      <c r="C10" s="136"/>
      <c r="D10" s="136"/>
      <c r="E10" s="136"/>
      <c r="F10" s="137"/>
      <c r="G10" s="164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6"/>
      <c r="W10" s="33"/>
      <c r="X10" s="135"/>
      <c r="Y10" s="136"/>
      <c r="Z10" s="136"/>
      <c r="AA10" s="136"/>
      <c r="AB10" s="137"/>
      <c r="AC10" s="164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6"/>
      <c r="AS10" s="34"/>
      <c r="AT10" s="55"/>
      <c r="AU10" s="56"/>
      <c r="AV10" s="56"/>
      <c r="AW10" s="56"/>
      <c r="AZ10" s="56"/>
      <c r="BA10" s="56"/>
      <c r="BB10" s="56"/>
      <c r="BC10" s="56"/>
      <c r="BD10" s="56"/>
      <c r="BE10" s="56"/>
    </row>
    <row r="11" spans="1:57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4"/>
      <c r="AS11" s="32"/>
    </row>
    <row r="12" spans="1:57" ht="15" customHeight="1" x14ac:dyDescent="0.25">
      <c r="A12" s="32"/>
      <c r="B12" s="67" t="s">
        <v>18</v>
      </c>
      <c r="C12" s="68"/>
      <c r="D12" s="68"/>
      <c r="E12" s="68"/>
      <c r="F12" s="69"/>
      <c r="G12" s="76" t="str">
        <f>VLOOKUP($I$4,tableau!$A$1:$S$49,17,0)</f>
        <v>République Parlementaire</v>
      </c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7"/>
      <c r="Z12" s="32"/>
      <c r="AA12" s="117" t="s">
        <v>581</v>
      </c>
      <c r="AB12" s="118"/>
      <c r="AC12" s="118"/>
      <c r="AD12" s="118"/>
      <c r="AE12" s="118"/>
      <c r="AF12" s="118"/>
      <c r="AG12" s="118"/>
      <c r="AH12" s="118"/>
      <c r="AI12" s="119"/>
      <c r="AJ12" s="36"/>
      <c r="AK12" s="36"/>
      <c r="AL12" s="36"/>
      <c r="AM12" s="36"/>
      <c r="AN12" s="36"/>
      <c r="AO12" s="36"/>
      <c r="AP12" s="36"/>
      <c r="AQ12" s="36"/>
      <c r="AR12" s="37"/>
      <c r="AS12" s="32"/>
    </row>
    <row r="13" spans="1:57" x14ac:dyDescent="0.25">
      <c r="A13" s="32"/>
      <c r="B13" s="70"/>
      <c r="C13" s="71"/>
      <c r="D13" s="71"/>
      <c r="E13" s="71"/>
      <c r="F13" s="72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9"/>
      <c r="Z13" s="32"/>
      <c r="AA13" s="120"/>
      <c r="AB13" s="121"/>
      <c r="AC13" s="121"/>
      <c r="AD13" s="121"/>
      <c r="AE13" s="121"/>
      <c r="AF13" s="121"/>
      <c r="AG13" s="121"/>
      <c r="AH13" s="121"/>
      <c r="AI13" s="122"/>
      <c r="AJ13" s="82" t="str">
        <f>VLOOKUP($I$4,tableau!$A$1:$Q$49,11,0)</f>
        <v>3.088.385 (2021)</v>
      </c>
      <c r="AK13" s="82"/>
      <c r="AL13" s="82"/>
      <c r="AM13" s="82"/>
      <c r="AN13" s="82"/>
      <c r="AO13" s="82"/>
      <c r="AP13" s="82"/>
      <c r="AQ13" s="82"/>
      <c r="AR13" s="83"/>
      <c r="AS13" s="32"/>
    </row>
    <row r="14" spans="1:57" x14ac:dyDescent="0.25">
      <c r="A14" s="32"/>
      <c r="B14" s="73"/>
      <c r="C14" s="74"/>
      <c r="D14" s="74"/>
      <c r="E14" s="74"/>
      <c r="F14" s="75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1"/>
      <c r="Z14" s="32"/>
      <c r="AA14" s="123"/>
      <c r="AB14" s="124"/>
      <c r="AC14" s="124"/>
      <c r="AD14" s="124"/>
      <c r="AE14" s="124"/>
      <c r="AF14" s="124"/>
      <c r="AG14" s="124"/>
      <c r="AH14" s="124"/>
      <c r="AI14" s="125"/>
      <c r="AJ14" s="38"/>
      <c r="AK14" s="38"/>
      <c r="AL14" s="38"/>
      <c r="AM14" s="38"/>
      <c r="AN14" s="38"/>
      <c r="AO14" s="38"/>
      <c r="AP14" s="38"/>
      <c r="AQ14" s="38"/>
      <c r="AR14" s="39"/>
      <c r="AS14" s="32"/>
    </row>
    <row r="15" spans="1:57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3"/>
      <c r="AS15" s="32"/>
    </row>
    <row r="16" spans="1:57" x14ac:dyDescent="0.25">
      <c r="A16" s="32"/>
      <c r="B16" s="99" t="s">
        <v>32</v>
      </c>
      <c r="C16" s="100"/>
      <c r="D16" s="100"/>
      <c r="E16" s="100"/>
      <c r="F16" s="101"/>
      <c r="G16" s="99" t="str">
        <f>VLOOKUP($I$4,tableau!$A$1:$R$49,6,0)</f>
        <v>Tirana</v>
      </c>
      <c r="H16" s="100"/>
      <c r="I16" s="100"/>
      <c r="J16" s="100"/>
      <c r="K16" s="100"/>
      <c r="L16" s="100"/>
      <c r="M16" s="100"/>
      <c r="N16" s="101"/>
      <c r="O16" s="32"/>
      <c r="P16" s="99" t="s">
        <v>6</v>
      </c>
      <c r="Q16" s="100"/>
      <c r="R16" s="100"/>
      <c r="S16" s="100"/>
      <c r="T16" s="101"/>
      <c r="U16" s="99" t="str">
        <f>VLOOKUP($I$4,tableau!$A$1:$S$49,7,0)</f>
        <v>Tirane</v>
      </c>
      <c r="V16" s="100"/>
      <c r="W16" s="100"/>
      <c r="X16" s="100"/>
      <c r="Y16" s="100"/>
      <c r="Z16" s="100"/>
      <c r="AA16" s="100"/>
      <c r="AB16" s="101"/>
      <c r="AC16" s="32"/>
      <c r="AD16" s="171" t="s">
        <v>67</v>
      </c>
      <c r="AE16" s="172"/>
      <c r="AF16" s="172"/>
      <c r="AG16" s="172"/>
      <c r="AH16" s="172"/>
      <c r="AI16" s="172"/>
      <c r="AJ16" s="173"/>
      <c r="AK16" s="108" t="str">
        <f>VLOOKUP($I$4, tableau!$A$1:$S$49,16,0)</f>
        <v>3 octobre</v>
      </c>
      <c r="AL16" s="109"/>
      <c r="AM16" s="109"/>
      <c r="AN16" s="109"/>
      <c r="AO16" s="109"/>
      <c r="AP16" s="109"/>
      <c r="AQ16" s="109"/>
      <c r="AR16" s="110"/>
      <c r="AS16" s="32"/>
    </row>
    <row r="17" spans="1:45" ht="15.75" customHeight="1" x14ac:dyDescent="0.25">
      <c r="A17" s="32"/>
      <c r="B17" s="102"/>
      <c r="C17" s="103"/>
      <c r="D17" s="103"/>
      <c r="E17" s="103"/>
      <c r="F17" s="104"/>
      <c r="G17" s="102"/>
      <c r="H17" s="103"/>
      <c r="I17" s="103"/>
      <c r="J17" s="103"/>
      <c r="K17" s="103"/>
      <c r="L17" s="103"/>
      <c r="M17" s="103"/>
      <c r="N17" s="104"/>
      <c r="O17" s="32"/>
      <c r="P17" s="102"/>
      <c r="Q17" s="103"/>
      <c r="R17" s="103"/>
      <c r="S17" s="103"/>
      <c r="T17" s="104"/>
      <c r="U17" s="102"/>
      <c r="V17" s="103"/>
      <c r="W17" s="103"/>
      <c r="X17" s="103"/>
      <c r="Y17" s="103"/>
      <c r="Z17" s="103"/>
      <c r="AA17" s="103"/>
      <c r="AB17" s="104"/>
      <c r="AC17" s="32"/>
      <c r="AD17" s="174"/>
      <c r="AE17" s="175"/>
      <c r="AF17" s="175"/>
      <c r="AG17" s="175"/>
      <c r="AH17" s="175"/>
      <c r="AI17" s="175"/>
      <c r="AJ17" s="176"/>
      <c r="AK17" s="111"/>
      <c r="AL17" s="112"/>
      <c r="AM17" s="112"/>
      <c r="AN17" s="112"/>
      <c r="AO17" s="112"/>
      <c r="AP17" s="112"/>
      <c r="AQ17" s="112"/>
      <c r="AR17" s="113"/>
      <c r="AS17" s="32"/>
    </row>
    <row r="18" spans="1:45" x14ac:dyDescent="0.25">
      <c r="A18" s="32"/>
      <c r="B18" s="105"/>
      <c r="C18" s="106"/>
      <c r="D18" s="106"/>
      <c r="E18" s="106"/>
      <c r="F18" s="107"/>
      <c r="G18" s="105"/>
      <c r="H18" s="106"/>
      <c r="I18" s="106"/>
      <c r="J18" s="106"/>
      <c r="K18" s="106"/>
      <c r="L18" s="106"/>
      <c r="M18" s="106"/>
      <c r="N18" s="107"/>
      <c r="O18" s="32"/>
      <c r="P18" s="105"/>
      <c r="Q18" s="106"/>
      <c r="R18" s="106"/>
      <c r="S18" s="106"/>
      <c r="T18" s="107"/>
      <c r="U18" s="105"/>
      <c r="V18" s="106"/>
      <c r="W18" s="106"/>
      <c r="X18" s="106"/>
      <c r="Y18" s="106"/>
      <c r="Z18" s="106"/>
      <c r="AA18" s="106"/>
      <c r="AB18" s="107"/>
      <c r="AC18" s="32"/>
      <c r="AD18" s="177"/>
      <c r="AE18" s="178"/>
      <c r="AF18" s="178"/>
      <c r="AG18" s="178"/>
      <c r="AH18" s="178"/>
      <c r="AI18" s="178"/>
      <c r="AJ18" s="179"/>
      <c r="AK18" s="114"/>
      <c r="AL18" s="115"/>
      <c r="AM18" s="115"/>
      <c r="AN18" s="115"/>
      <c r="AO18" s="115"/>
      <c r="AP18" s="115"/>
      <c r="AQ18" s="115"/>
      <c r="AR18" s="116"/>
      <c r="AS18" s="32"/>
    </row>
    <row r="19" spans="1:45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4"/>
      <c r="AS19" s="32"/>
    </row>
    <row r="20" spans="1:45" x14ac:dyDescent="0.25">
      <c r="A20" s="32"/>
      <c r="B20" s="180" t="s">
        <v>68</v>
      </c>
      <c r="C20" s="93"/>
      <c r="D20" s="93"/>
      <c r="E20" s="93"/>
      <c r="F20" s="93"/>
      <c r="G20" s="93"/>
      <c r="H20" s="94"/>
      <c r="I20" s="84" t="str">
        <f>+VLOOKUP($I$4,tableau!$A$1:$S$49,8,0)</f>
        <v>Ilir Meta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6"/>
      <c r="W20" s="33"/>
      <c r="X20" s="84" t="s">
        <v>69</v>
      </c>
      <c r="Y20" s="85"/>
      <c r="Z20" s="85"/>
      <c r="AA20" s="85"/>
      <c r="AB20" s="85"/>
      <c r="AC20" s="85"/>
      <c r="AD20" s="86"/>
      <c r="AE20" s="93" t="str">
        <f>VLOOKUP($I$4,tableau!$A$1:$S$49,9,0)</f>
        <v>Edi Rama</v>
      </c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32"/>
    </row>
    <row r="21" spans="1:45" ht="15.75" customHeight="1" x14ac:dyDescent="0.25">
      <c r="A21" s="32"/>
      <c r="B21" s="181"/>
      <c r="C21" s="95"/>
      <c r="D21" s="95"/>
      <c r="E21" s="95"/>
      <c r="F21" s="95"/>
      <c r="G21" s="95"/>
      <c r="H21" s="96"/>
      <c r="I21" s="87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9"/>
      <c r="W21" s="34"/>
      <c r="X21" s="87"/>
      <c r="Y21" s="88"/>
      <c r="Z21" s="88"/>
      <c r="AA21" s="88"/>
      <c r="AB21" s="88"/>
      <c r="AC21" s="88"/>
      <c r="AD21" s="89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6"/>
      <c r="AS21" s="32"/>
    </row>
    <row r="22" spans="1:45" x14ac:dyDescent="0.25">
      <c r="A22" s="32"/>
      <c r="B22" s="182"/>
      <c r="C22" s="97"/>
      <c r="D22" s="97"/>
      <c r="E22" s="97"/>
      <c r="F22" s="97"/>
      <c r="G22" s="97"/>
      <c r="H22" s="98"/>
      <c r="I22" s="90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3"/>
      <c r="X22" s="90"/>
      <c r="Y22" s="91"/>
      <c r="Z22" s="91"/>
      <c r="AA22" s="91"/>
      <c r="AB22" s="91"/>
      <c r="AC22" s="91"/>
      <c r="AD22" s="92"/>
      <c r="AE22" s="97" t="str">
        <f>VLOOKUP($I$4,tableau!$A$1:$S$49,10,0)</f>
        <v>Premier Ministre</v>
      </c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8"/>
      <c r="AS22" s="32"/>
    </row>
    <row r="23" spans="1:45" x14ac:dyDescent="0.25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</row>
    <row r="24" spans="1:45" ht="15.75" customHeight="1" x14ac:dyDescent="0.25">
      <c r="A24" s="32"/>
      <c r="B24" s="183" t="s">
        <v>4</v>
      </c>
      <c r="C24" s="184"/>
      <c r="D24" s="184"/>
      <c r="E24" s="184"/>
      <c r="F24" s="185"/>
      <c r="G24" s="40"/>
      <c r="H24" s="40"/>
      <c r="I24" s="40"/>
      <c r="J24" s="40"/>
      <c r="K24" s="40"/>
      <c r="L24" s="40"/>
      <c r="M24" s="40"/>
      <c r="N24" s="41"/>
      <c r="O24" s="32"/>
      <c r="P24" s="183" t="s">
        <v>70</v>
      </c>
      <c r="Q24" s="184"/>
      <c r="R24" s="184"/>
      <c r="S24" s="184"/>
      <c r="T24" s="185"/>
      <c r="U24" s="192" t="str">
        <f>VLOOKUP($I$4,tableau!$A$1:$S$49,13,0)</f>
        <v>Albanais</v>
      </c>
      <c r="V24" s="193"/>
      <c r="W24" s="193"/>
      <c r="X24" s="193"/>
      <c r="Y24" s="193"/>
      <c r="Z24" s="193"/>
      <c r="AA24" s="193"/>
      <c r="AB24" s="194"/>
      <c r="AC24" s="32"/>
      <c r="AD24" s="192" t="s">
        <v>5</v>
      </c>
      <c r="AE24" s="193"/>
      <c r="AF24" s="193"/>
      <c r="AG24" s="194"/>
      <c r="AH24" s="201" t="str">
        <f>VLOOKUP($I$4,tableau!$A$1:$S$49,15,0)</f>
        <v>Hymni i Flamurit</v>
      </c>
      <c r="AI24" s="202"/>
      <c r="AJ24" s="202"/>
      <c r="AK24" s="202"/>
      <c r="AL24" s="202"/>
      <c r="AM24" s="202"/>
      <c r="AN24" s="202"/>
      <c r="AO24" s="202"/>
      <c r="AP24" s="202"/>
      <c r="AQ24" s="202"/>
      <c r="AR24" s="203"/>
      <c r="AS24" s="32"/>
    </row>
    <row r="25" spans="1:45" x14ac:dyDescent="0.25">
      <c r="A25" s="32"/>
      <c r="B25" s="186"/>
      <c r="C25" s="187"/>
      <c r="D25" s="187"/>
      <c r="E25" s="187"/>
      <c r="F25" s="188"/>
      <c r="G25" s="187" t="str">
        <f>VLOOKUP($I$4,tableau!$A$1:$S$49,12,0)</f>
        <v>Albanais</v>
      </c>
      <c r="H25" s="187"/>
      <c r="I25" s="187"/>
      <c r="J25" s="187"/>
      <c r="K25" s="187"/>
      <c r="L25" s="187"/>
      <c r="M25" s="187"/>
      <c r="N25" s="188"/>
      <c r="O25" s="32"/>
      <c r="P25" s="186"/>
      <c r="Q25" s="187"/>
      <c r="R25" s="187"/>
      <c r="S25" s="187"/>
      <c r="T25" s="188"/>
      <c r="U25" s="195"/>
      <c r="V25" s="196"/>
      <c r="W25" s="196"/>
      <c r="X25" s="196"/>
      <c r="Y25" s="196"/>
      <c r="Z25" s="196"/>
      <c r="AA25" s="196"/>
      <c r="AB25" s="197"/>
      <c r="AC25" s="32"/>
      <c r="AD25" s="195"/>
      <c r="AE25" s="196"/>
      <c r="AF25" s="196"/>
      <c r="AG25" s="197"/>
      <c r="AH25" s="204"/>
      <c r="AI25" s="205"/>
      <c r="AJ25" s="205"/>
      <c r="AK25" s="205"/>
      <c r="AL25" s="205"/>
      <c r="AM25" s="205"/>
      <c r="AN25" s="205"/>
      <c r="AO25" s="205"/>
      <c r="AP25" s="205"/>
      <c r="AQ25" s="205"/>
      <c r="AR25" s="206"/>
      <c r="AS25" s="32"/>
    </row>
    <row r="26" spans="1:45" x14ac:dyDescent="0.25">
      <c r="A26" s="32"/>
      <c r="B26" s="189"/>
      <c r="C26" s="190"/>
      <c r="D26" s="190"/>
      <c r="E26" s="190"/>
      <c r="F26" s="191"/>
      <c r="G26" s="42"/>
      <c r="H26" s="42"/>
      <c r="I26" s="42"/>
      <c r="J26" s="42"/>
      <c r="K26" s="42"/>
      <c r="L26" s="42"/>
      <c r="M26" s="42"/>
      <c r="N26" s="43"/>
      <c r="O26" s="32"/>
      <c r="P26" s="189"/>
      <c r="Q26" s="190"/>
      <c r="R26" s="190"/>
      <c r="S26" s="190"/>
      <c r="T26" s="191"/>
      <c r="U26" s="198"/>
      <c r="V26" s="199"/>
      <c r="W26" s="199"/>
      <c r="X26" s="199"/>
      <c r="Y26" s="199"/>
      <c r="Z26" s="199"/>
      <c r="AA26" s="199"/>
      <c r="AB26" s="200"/>
      <c r="AC26" s="32"/>
      <c r="AD26" s="198"/>
      <c r="AE26" s="199"/>
      <c r="AF26" s="199"/>
      <c r="AG26" s="200"/>
      <c r="AH26" s="207"/>
      <c r="AI26" s="208"/>
      <c r="AJ26" s="208"/>
      <c r="AK26" s="208"/>
      <c r="AL26" s="208"/>
      <c r="AM26" s="208"/>
      <c r="AN26" s="208"/>
      <c r="AO26" s="208"/>
      <c r="AP26" s="208"/>
      <c r="AQ26" s="208"/>
      <c r="AR26" s="209"/>
      <c r="AS26" s="32"/>
    </row>
    <row r="27" spans="1:45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</row>
    <row r="28" spans="1:45" x14ac:dyDescent="0.25">
      <c r="A28" s="32"/>
      <c r="B28" s="33"/>
      <c r="C28" s="33"/>
      <c r="D28" s="33"/>
      <c r="E28" s="44"/>
      <c r="F28" s="44"/>
      <c r="G28" s="45"/>
      <c r="H28" s="46"/>
      <c r="I28" s="46"/>
      <c r="J28" s="46"/>
      <c r="K28" s="46"/>
      <c r="L28" s="46"/>
      <c r="M28" s="46"/>
      <c r="N28" s="47"/>
      <c r="O28" s="33"/>
      <c r="P28" s="33"/>
      <c r="Q28" s="34"/>
      <c r="R28" s="34"/>
      <c r="S28" s="34"/>
      <c r="T28" s="34"/>
      <c r="U28" s="34"/>
      <c r="V28" s="34"/>
      <c r="W28" s="34"/>
      <c r="X28" s="59"/>
      <c r="Y28" s="59"/>
      <c r="Z28" s="59"/>
      <c r="AA28" s="59"/>
      <c r="AB28" s="59"/>
      <c r="AC28" s="59"/>
      <c r="AD28" s="59"/>
      <c r="AE28" s="33"/>
      <c r="AF28" s="33"/>
      <c r="AG28" s="33"/>
      <c r="AH28" s="33"/>
      <c r="AI28" s="33"/>
      <c r="AJ28" s="33"/>
      <c r="AK28" s="33"/>
      <c r="AL28" s="33"/>
      <c r="AM28" s="33"/>
      <c r="AN28" s="32"/>
      <c r="AO28" s="32"/>
      <c r="AP28" s="32"/>
      <c r="AQ28" s="32"/>
      <c r="AR28" s="32"/>
      <c r="AS28" s="32"/>
    </row>
    <row r="29" spans="1:45" x14ac:dyDescent="0.25">
      <c r="A29" s="32"/>
      <c r="B29" s="34"/>
      <c r="C29" s="34"/>
      <c r="D29" s="34"/>
      <c r="E29" s="44"/>
      <c r="F29" s="44"/>
      <c r="G29" s="167" t="s">
        <v>48</v>
      </c>
      <c r="H29" s="168"/>
      <c r="I29" s="168"/>
      <c r="J29" s="168"/>
      <c r="K29" s="168"/>
      <c r="L29" s="168"/>
      <c r="M29" s="168"/>
      <c r="N29" s="169"/>
      <c r="O29" s="33"/>
      <c r="P29" s="33"/>
      <c r="Q29" s="34"/>
      <c r="R29" s="34"/>
      <c r="S29" s="34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32"/>
      <c r="AO29" s="32"/>
      <c r="AP29" s="32"/>
      <c r="AQ29" s="32"/>
      <c r="AR29" s="32"/>
      <c r="AS29" s="32"/>
    </row>
    <row r="30" spans="1:45" x14ac:dyDescent="0.25">
      <c r="A30" s="32"/>
      <c r="B30" s="33"/>
      <c r="C30" s="33"/>
      <c r="D30" s="33"/>
      <c r="E30" s="44"/>
      <c r="F30" s="44"/>
      <c r="G30" s="48"/>
      <c r="H30" s="49"/>
      <c r="I30" s="49"/>
      <c r="J30" s="49"/>
      <c r="K30" s="49"/>
      <c r="L30" s="49"/>
      <c r="M30" s="49"/>
      <c r="N30" s="50"/>
      <c r="O30" s="33"/>
      <c r="P30" s="33"/>
      <c r="Q30" s="34"/>
      <c r="R30" s="34"/>
      <c r="S30" s="34"/>
      <c r="T30" s="34"/>
      <c r="U30" s="34"/>
      <c r="V30" s="34"/>
      <c r="W30" s="34"/>
      <c r="X30" s="59"/>
      <c r="Y30" s="59"/>
      <c r="Z30" s="59"/>
      <c r="AA30" s="59"/>
      <c r="AB30" s="59"/>
      <c r="AC30" s="59"/>
      <c r="AD30" s="59"/>
      <c r="AE30" s="33"/>
      <c r="AF30" s="33"/>
      <c r="AG30" s="33"/>
      <c r="AH30" s="33"/>
      <c r="AI30" s="33"/>
      <c r="AJ30" s="33"/>
      <c r="AK30" s="33"/>
      <c r="AL30" s="33"/>
      <c r="AM30" s="33"/>
      <c r="AN30" s="32"/>
      <c r="AO30" s="32"/>
      <c r="AP30" s="32"/>
      <c r="AQ30" s="32"/>
      <c r="AR30" s="32"/>
      <c r="AS30" s="32"/>
    </row>
    <row r="31" spans="1:45" x14ac:dyDescent="0.25">
      <c r="A31" s="32"/>
      <c r="B31" s="33"/>
      <c r="C31" s="33"/>
      <c r="D31" s="33"/>
      <c r="E31" s="44"/>
      <c r="F31" s="44"/>
      <c r="G31" s="51"/>
      <c r="H31" s="52"/>
      <c r="I31" s="52"/>
      <c r="J31" s="52"/>
      <c r="K31" s="52"/>
      <c r="L31" s="52"/>
      <c r="M31" s="52"/>
      <c r="N31" s="53"/>
      <c r="O31" s="33"/>
      <c r="P31" s="33"/>
      <c r="Q31" s="34"/>
      <c r="R31" s="34"/>
      <c r="S31" s="34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32"/>
      <c r="AO31" s="32"/>
      <c r="AP31" s="32"/>
      <c r="AQ31" s="32"/>
      <c r="AR31" s="32"/>
      <c r="AS31" s="32"/>
    </row>
    <row r="32" spans="1:45" x14ac:dyDescent="0.25">
      <c r="A32" s="32"/>
      <c r="B32" s="34"/>
      <c r="C32" s="34"/>
      <c r="D32" s="34"/>
      <c r="E32" s="44"/>
      <c r="F32" s="44"/>
      <c r="G32" s="167" t="str">
        <f>VLOOKUP($I$4,tableau!$A$1:$S$49,14,0)</f>
        <v>Lek</v>
      </c>
      <c r="H32" s="168"/>
      <c r="I32" s="168"/>
      <c r="J32" s="168"/>
      <c r="K32" s="168"/>
      <c r="L32" s="168"/>
      <c r="M32" s="168"/>
      <c r="N32" s="169"/>
      <c r="O32" s="33"/>
      <c r="P32" s="33"/>
      <c r="Q32" s="34"/>
      <c r="R32" s="34"/>
      <c r="S32" s="34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32"/>
      <c r="AO32" s="32"/>
      <c r="AP32" s="32"/>
      <c r="AQ32" s="32"/>
      <c r="AR32" s="32"/>
      <c r="AS32" s="32"/>
    </row>
    <row r="33" spans="1:45" x14ac:dyDescent="0.25">
      <c r="A33" s="32"/>
      <c r="B33" s="34"/>
      <c r="C33" s="34"/>
      <c r="D33" s="34"/>
      <c r="E33" s="44"/>
      <c r="F33" s="44"/>
      <c r="G33" s="167"/>
      <c r="H33" s="168"/>
      <c r="I33" s="168"/>
      <c r="J33" s="168"/>
      <c r="K33" s="168"/>
      <c r="L33" s="168"/>
      <c r="M33" s="168"/>
      <c r="N33" s="169"/>
      <c r="O33" s="33"/>
      <c r="P33" s="33"/>
      <c r="Q33" s="34"/>
      <c r="R33" s="34"/>
      <c r="S33" s="34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32"/>
      <c r="AO33" s="32"/>
      <c r="AP33" s="32"/>
      <c r="AQ33" s="32"/>
      <c r="AR33" s="32"/>
      <c r="AS33" s="32"/>
    </row>
    <row r="34" spans="1:45" x14ac:dyDescent="0.25">
      <c r="A34" s="32"/>
      <c r="B34" s="33"/>
      <c r="C34" s="33"/>
      <c r="D34" s="33"/>
      <c r="E34" s="44"/>
      <c r="F34" s="44"/>
      <c r="G34" s="48"/>
      <c r="H34" s="49"/>
      <c r="I34" s="49"/>
      <c r="J34" s="49"/>
      <c r="K34" s="49"/>
      <c r="L34" s="49"/>
      <c r="M34" s="49"/>
      <c r="N34" s="50"/>
      <c r="O34" s="33"/>
      <c r="P34" s="33"/>
      <c r="Q34" s="34"/>
      <c r="R34" s="34"/>
      <c r="S34" s="34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32"/>
      <c r="AO34" s="32"/>
      <c r="AP34" s="32"/>
      <c r="AQ34" s="32"/>
      <c r="AR34" s="32"/>
      <c r="AS34" s="32"/>
    </row>
    <row r="35" spans="1:45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</row>
  </sheetData>
  <sheetProtection algorithmName="SHA-512" hashValue="kDkFT6fj7rzKaaQX7Zfp24jq9v/Yj8tZI3irk7NfDmEVul88mibs5F5N6v9ozo/6GBypnLa7WUgfSEt1xoF/VA==" saltValue="sqVYMacuP74dwfhjRVik1w==" spinCount="100000" sheet="1" objects="1" scenarios="1"/>
  <mergeCells count="34">
    <mergeCell ref="G32:N33"/>
    <mergeCell ref="T29:AM29"/>
    <mergeCell ref="T31:AM34"/>
    <mergeCell ref="AD16:AJ18"/>
    <mergeCell ref="B20:H22"/>
    <mergeCell ref="B16:F18"/>
    <mergeCell ref="P16:T18"/>
    <mergeCell ref="B24:F26"/>
    <mergeCell ref="P24:T26"/>
    <mergeCell ref="G25:N25"/>
    <mergeCell ref="AD24:AG26"/>
    <mergeCell ref="AH24:AR26"/>
    <mergeCell ref="I20:V22"/>
    <mergeCell ref="U24:AB26"/>
    <mergeCell ref="G29:N29"/>
    <mergeCell ref="A1:AS1"/>
    <mergeCell ref="B8:F10"/>
    <mergeCell ref="X8:AB10"/>
    <mergeCell ref="I4:K5"/>
    <mergeCell ref="D3:H6"/>
    <mergeCell ref="AD4:AL6"/>
    <mergeCell ref="AM4:AP6"/>
    <mergeCell ref="G8:V10"/>
    <mergeCell ref="AC8:AR10"/>
    <mergeCell ref="B12:F14"/>
    <mergeCell ref="G12:Y14"/>
    <mergeCell ref="AJ13:AR13"/>
    <mergeCell ref="X20:AD22"/>
    <mergeCell ref="AE20:AR21"/>
    <mergeCell ref="AE22:AR22"/>
    <mergeCell ref="G16:N18"/>
    <mergeCell ref="U16:AB18"/>
    <mergeCell ref="AK16:AR18"/>
    <mergeCell ref="AA12:AI1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11</xdr:col>
                    <xdr:colOff>104775</xdr:colOff>
                    <xdr:row>2</xdr:row>
                    <xdr:rowOff>85725</xdr:rowOff>
                  </from>
                  <to>
                    <xdr:col>20</xdr:col>
                    <xdr:colOff>152400</xdr:colOff>
                    <xdr:row>5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B88D3-58CD-4D4B-8C11-F56D9F9C84F1}">
  <dimension ref="A1:J50"/>
  <sheetViews>
    <sheetView zoomScaleNormal="100" zoomScaleSheetLayoutView="100" workbookViewId="0"/>
  </sheetViews>
  <sheetFormatPr baseColWidth="10" defaultRowHeight="15" x14ac:dyDescent="0.25"/>
  <cols>
    <col min="1" max="1" width="2.7109375" customWidth="1"/>
    <col min="2" max="2" width="2.7109375" style="13" customWidth="1"/>
    <col min="3" max="4" width="18.7109375" customWidth="1"/>
    <col min="5" max="7" width="2.7109375" customWidth="1"/>
    <col min="8" max="9" width="18.7109375" customWidth="1"/>
    <col min="10" max="14" width="2.7109375" customWidth="1"/>
  </cols>
  <sheetData>
    <row r="1" spans="1:10" x14ac:dyDescent="0.25">
      <c r="A1" s="24"/>
      <c r="B1" s="25"/>
      <c r="C1" s="24"/>
      <c r="D1" s="24"/>
      <c r="E1" s="24"/>
      <c r="F1" s="24"/>
      <c r="G1" s="24"/>
      <c r="H1" s="24"/>
      <c r="I1" s="24"/>
      <c r="J1" s="24"/>
    </row>
    <row r="2" spans="1:10" ht="69.95" customHeight="1" x14ac:dyDescent="0.25">
      <c r="A2" s="24"/>
      <c r="B2" s="26">
        <v>1</v>
      </c>
      <c r="C2" s="27" t="s">
        <v>40</v>
      </c>
      <c r="D2" s="28"/>
      <c r="E2" s="24"/>
      <c r="F2" s="24"/>
      <c r="G2" s="26">
        <v>1</v>
      </c>
      <c r="H2" s="27" t="s">
        <v>40</v>
      </c>
      <c r="I2" s="23"/>
      <c r="J2" s="24"/>
    </row>
    <row r="3" spans="1:10" ht="69.95" customHeight="1" x14ac:dyDescent="0.25">
      <c r="A3" s="24"/>
      <c r="B3" s="26">
        <v>2</v>
      </c>
      <c r="C3" s="29" t="s">
        <v>10</v>
      </c>
      <c r="D3" s="28"/>
      <c r="E3" s="24"/>
      <c r="F3" s="24"/>
      <c r="G3" s="26">
        <v>2</v>
      </c>
      <c r="H3" s="29" t="s">
        <v>10</v>
      </c>
      <c r="I3" s="23"/>
      <c r="J3" s="24"/>
    </row>
    <row r="4" spans="1:10" ht="69.95" customHeight="1" x14ac:dyDescent="0.25">
      <c r="A4" s="24"/>
      <c r="B4" s="26">
        <v>3</v>
      </c>
      <c r="C4" s="27" t="s">
        <v>345</v>
      </c>
      <c r="D4" s="23"/>
      <c r="E4" s="24"/>
      <c r="F4" s="24"/>
      <c r="G4" s="26">
        <v>3</v>
      </c>
      <c r="H4" s="27" t="s">
        <v>345</v>
      </c>
      <c r="I4" s="23"/>
      <c r="J4" s="24"/>
    </row>
    <row r="5" spans="1:10" ht="69.95" customHeight="1" x14ac:dyDescent="0.25">
      <c r="A5" s="24"/>
      <c r="B5" s="26">
        <v>4</v>
      </c>
      <c r="C5" s="27" t="s">
        <v>21</v>
      </c>
      <c r="D5" s="28"/>
      <c r="E5" s="24"/>
      <c r="F5" s="24"/>
      <c r="G5" s="26">
        <v>4</v>
      </c>
      <c r="H5" s="27" t="s">
        <v>21</v>
      </c>
      <c r="I5" s="23"/>
      <c r="J5" s="24"/>
    </row>
    <row r="6" spans="1:10" ht="69.95" customHeight="1" x14ac:dyDescent="0.25">
      <c r="A6" s="24"/>
      <c r="B6" s="26">
        <v>5</v>
      </c>
      <c r="C6" s="27" t="s">
        <v>357</v>
      </c>
      <c r="D6" s="23"/>
      <c r="E6" s="24"/>
      <c r="F6" s="24"/>
      <c r="G6" s="26">
        <v>5</v>
      </c>
      <c r="H6" s="27" t="s">
        <v>357</v>
      </c>
      <c r="I6" s="23"/>
      <c r="J6" s="24"/>
    </row>
    <row r="7" spans="1:10" ht="69.95" customHeight="1" x14ac:dyDescent="0.25">
      <c r="A7" s="24"/>
      <c r="B7" s="26">
        <v>6</v>
      </c>
      <c r="C7" s="27" t="s">
        <v>30</v>
      </c>
      <c r="D7" s="28"/>
      <c r="E7" s="24"/>
      <c r="F7" s="24"/>
      <c r="G7" s="26">
        <v>6</v>
      </c>
      <c r="H7" s="27" t="s">
        <v>30</v>
      </c>
      <c r="I7" s="23"/>
      <c r="J7" s="24"/>
    </row>
    <row r="8" spans="1:10" ht="69.95" customHeight="1" x14ac:dyDescent="0.25">
      <c r="A8" s="24"/>
      <c r="B8" s="26">
        <v>7</v>
      </c>
      <c r="C8" s="27" t="s">
        <v>369</v>
      </c>
      <c r="D8" s="23"/>
      <c r="E8" s="24"/>
      <c r="F8" s="24"/>
      <c r="G8" s="26">
        <v>7</v>
      </c>
      <c r="H8" s="27" t="s">
        <v>369</v>
      </c>
      <c r="I8" s="23"/>
      <c r="J8" s="24"/>
    </row>
    <row r="9" spans="1:10" ht="69.95" customHeight="1" x14ac:dyDescent="0.25">
      <c r="A9" s="24"/>
      <c r="B9" s="26">
        <v>8</v>
      </c>
      <c r="C9" s="30" t="s">
        <v>383</v>
      </c>
      <c r="D9" s="23"/>
      <c r="E9" s="24"/>
      <c r="F9" s="24"/>
      <c r="G9" s="26">
        <v>8</v>
      </c>
      <c r="H9" s="30" t="s">
        <v>383</v>
      </c>
      <c r="I9" s="23"/>
      <c r="J9" s="24"/>
    </row>
    <row r="10" spans="1:10" ht="69.95" customHeight="1" x14ac:dyDescent="0.25">
      <c r="A10" s="24"/>
      <c r="B10" s="26">
        <v>9</v>
      </c>
      <c r="C10" s="27" t="s">
        <v>49</v>
      </c>
      <c r="D10" s="28"/>
      <c r="E10" s="24"/>
      <c r="F10" s="24"/>
      <c r="G10" s="26">
        <v>9</v>
      </c>
      <c r="H10" s="27" t="s">
        <v>49</v>
      </c>
      <c r="I10" s="23"/>
      <c r="J10" s="24"/>
    </row>
    <row r="11" spans="1:10" ht="69.95" customHeight="1" x14ac:dyDescent="0.25">
      <c r="A11" s="24"/>
      <c r="B11" s="26">
        <v>10</v>
      </c>
      <c r="C11" s="27" t="s">
        <v>209</v>
      </c>
      <c r="D11" s="23"/>
      <c r="E11" s="24"/>
      <c r="F11" s="24"/>
      <c r="G11" s="26">
        <v>10</v>
      </c>
      <c r="H11" s="27" t="s">
        <v>209</v>
      </c>
      <c r="I11" s="23"/>
      <c r="J11" s="24"/>
    </row>
    <row r="12" spans="1:10" ht="69.95" customHeight="1" x14ac:dyDescent="0.25">
      <c r="A12" s="24"/>
      <c r="B12" s="26">
        <v>11</v>
      </c>
      <c r="C12" s="27" t="s">
        <v>335</v>
      </c>
      <c r="D12" s="23"/>
      <c r="E12" s="24"/>
      <c r="F12" s="24"/>
      <c r="G12" s="26">
        <v>11</v>
      </c>
      <c r="H12" s="27" t="s">
        <v>335</v>
      </c>
      <c r="I12" s="23"/>
      <c r="J12" s="24"/>
    </row>
    <row r="13" spans="1:10" ht="69.95" customHeight="1" x14ac:dyDescent="0.25">
      <c r="A13" s="24"/>
      <c r="B13" s="26">
        <v>12</v>
      </c>
      <c r="C13" s="27" t="s">
        <v>125</v>
      </c>
      <c r="D13" s="23"/>
      <c r="E13" s="24"/>
      <c r="F13" s="24"/>
      <c r="G13" s="26">
        <v>12</v>
      </c>
      <c r="H13" s="27" t="s">
        <v>125</v>
      </c>
      <c r="I13" s="23"/>
      <c r="J13" s="24"/>
    </row>
    <row r="14" spans="1:10" ht="69.95" customHeight="1" x14ac:dyDescent="0.25">
      <c r="A14" s="24"/>
      <c r="B14" s="26">
        <v>13</v>
      </c>
      <c r="C14" s="27" t="s">
        <v>161</v>
      </c>
      <c r="D14" s="23"/>
      <c r="E14" s="24"/>
      <c r="F14" s="24"/>
      <c r="G14" s="26">
        <v>13</v>
      </c>
      <c r="H14" s="27" t="s">
        <v>161</v>
      </c>
      <c r="I14" s="23"/>
      <c r="J14" s="24"/>
    </row>
    <row r="15" spans="1:10" ht="69.95" customHeight="1" x14ac:dyDescent="0.25">
      <c r="A15" s="24"/>
      <c r="B15" s="26">
        <v>14</v>
      </c>
      <c r="C15" s="27" t="s">
        <v>233</v>
      </c>
      <c r="D15" s="23"/>
      <c r="E15" s="24"/>
      <c r="F15" s="24"/>
      <c r="G15" s="26">
        <v>14</v>
      </c>
      <c r="H15" s="27" t="s">
        <v>233</v>
      </c>
      <c r="I15" s="23"/>
      <c r="J15" s="24"/>
    </row>
    <row r="16" spans="1:10" ht="69.95" customHeight="1" x14ac:dyDescent="0.25">
      <c r="A16" s="24"/>
      <c r="B16" s="26">
        <v>15</v>
      </c>
      <c r="C16" s="27" t="s">
        <v>185</v>
      </c>
      <c r="D16" s="23"/>
      <c r="E16" s="24"/>
      <c r="F16" s="24"/>
      <c r="G16" s="26">
        <v>15</v>
      </c>
      <c r="H16" s="27" t="s">
        <v>185</v>
      </c>
      <c r="I16" s="23"/>
      <c r="J16" s="24"/>
    </row>
    <row r="17" spans="1:10" ht="69.95" customHeight="1" x14ac:dyDescent="0.25">
      <c r="A17" s="24"/>
      <c r="B17" s="26">
        <v>16</v>
      </c>
      <c r="C17" s="27" t="s">
        <v>81</v>
      </c>
      <c r="D17" s="23"/>
      <c r="E17" s="24"/>
      <c r="F17" s="24"/>
      <c r="G17" s="26">
        <v>16</v>
      </c>
      <c r="H17" s="27" t="s">
        <v>81</v>
      </c>
      <c r="I17" s="23"/>
      <c r="J17" s="24"/>
    </row>
    <row r="18" spans="1:10" ht="69.95" customHeight="1" x14ac:dyDescent="0.25">
      <c r="A18" s="24"/>
      <c r="B18" s="26">
        <v>17</v>
      </c>
      <c r="C18" s="27" t="s">
        <v>397</v>
      </c>
      <c r="D18" s="23"/>
      <c r="E18" s="24"/>
      <c r="F18" s="24"/>
      <c r="G18" s="26">
        <v>17</v>
      </c>
      <c r="H18" s="27" t="s">
        <v>397</v>
      </c>
      <c r="I18" s="23"/>
      <c r="J18" s="24"/>
    </row>
    <row r="19" spans="1:10" ht="69.95" customHeight="1" x14ac:dyDescent="0.25">
      <c r="A19" s="24"/>
      <c r="B19" s="26">
        <v>18</v>
      </c>
      <c r="C19" s="27" t="s">
        <v>150</v>
      </c>
      <c r="D19" s="23"/>
      <c r="E19" s="24"/>
      <c r="F19" s="24"/>
      <c r="G19" s="26">
        <v>18</v>
      </c>
      <c r="H19" s="27" t="s">
        <v>150</v>
      </c>
      <c r="I19" s="23"/>
      <c r="J19" s="24"/>
    </row>
    <row r="20" spans="1:10" ht="69.95" customHeight="1" x14ac:dyDescent="0.25">
      <c r="A20" s="24"/>
      <c r="B20" s="26">
        <v>19</v>
      </c>
      <c r="C20" s="27" t="s">
        <v>222</v>
      </c>
      <c r="D20" s="23"/>
      <c r="E20" s="24"/>
      <c r="F20" s="24"/>
      <c r="G20" s="26">
        <v>19</v>
      </c>
      <c r="H20" s="27" t="s">
        <v>222</v>
      </c>
      <c r="I20" s="23"/>
      <c r="J20" s="24"/>
    </row>
    <row r="21" spans="1:10" ht="69.95" customHeight="1" x14ac:dyDescent="0.25">
      <c r="A21" s="24"/>
      <c r="B21" s="26">
        <v>20</v>
      </c>
      <c r="C21" s="27" t="s">
        <v>126</v>
      </c>
      <c r="D21" s="23"/>
      <c r="E21" s="24"/>
      <c r="F21" s="24"/>
      <c r="G21" s="26">
        <v>20</v>
      </c>
      <c r="H21" s="27" t="s">
        <v>126</v>
      </c>
      <c r="I21" s="23"/>
      <c r="J21" s="24"/>
    </row>
    <row r="22" spans="1:10" ht="69.95" customHeight="1" x14ac:dyDescent="0.25">
      <c r="A22" s="24"/>
      <c r="B22" s="26">
        <v>21</v>
      </c>
      <c r="C22" s="27" t="s">
        <v>409</v>
      </c>
      <c r="D22" s="23"/>
      <c r="E22" s="24"/>
      <c r="F22" s="24"/>
      <c r="G22" s="26">
        <v>21</v>
      </c>
      <c r="H22" s="27" t="s">
        <v>409</v>
      </c>
      <c r="I22" s="23"/>
      <c r="J22" s="24"/>
    </row>
    <row r="23" spans="1:10" ht="69.95" customHeight="1" x14ac:dyDescent="0.25">
      <c r="A23" s="24"/>
      <c r="B23" s="26">
        <v>22</v>
      </c>
      <c r="C23" s="27" t="s">
        <v>91</v>
      </c>
      <c r="D23" s="23"/>
      <c r="E23" s="24"/>
      <c r="F23" s="24"/>
      <c r="G23" s="26">
        <v>22</v>
      </c>
      <c r="H23" s="27" t="s">
        <v>91</v>
      </c>
      <c r="I23" s="23"/>
      <c r="J23" s="24"/>
    </row>
    <row r="24" spans="1:10" ht="69.95" customHeight="1" x14ac:dyDescent="0.25">
      <c r="A24" s="24"/>
      <c r="B24" s="26">
        <v>23</v>
      </c>
      <c r="C24" s="27" t="s">
        <v>245</v>
      </c>
      <c r="D24" s="23"/>
      <c r="E24" s="24"/>
      <c r="F24" s="24"/>
      <c r="G24" s="26">
        <v>23</v>
      </c>
      <c r="H24" s="27" t="s">
        <v>245</v>
      </c>
      <c r="I24" s="23"/>
      <c r="J24" s="24"/>
    </row>
    <row r="25" spans="1:10" ht="69.95" customHeight="1" x14ac:dyDescent="0.25">
      <c r="A25" s="24"/>
      <c r="B25" s="26">
        <v>24</v>
      </c>
      <c r="C25" s="27" t="s">
        <v>420</v>
      </c>
      <c r="D25" s="23"/>
      <c r="E25" s="24"/>
      <c r="F25" s="24"/>
      <c r="G25" s="26">
        <v>24</v>
      </c>
      <c r="H25" s="27" t="s">
        <v>420</v>
      </c>
      <c r="I25" s="23"/>
      <c r="J25" s="24"/>
    </row>
    <row r="26" spans="1:10" ht="69.95" customHeight="1" x14ac:dyDescent="0.25">
      <c r="A26" s="24"/>
      <c r="B26" s="26">
        <v>25</v>
      </c>
      <c r="C26" s="27" t="s">
        <v>256</v>
      </c>
      <c r="D26" s="23"/>
      <c r="E26" s="24"/>
      <c r="F26" s="24"/>
      <c r="G26" s="26">
        <v>25</v>
      </c>
      <c r="H26" s="27" t="s">
        <v>256</v>
      </c>
      <c r="I26" s="23"/>
      <c r="J26" s="24"/>
    </row>
    <row r="27" spans="1:10" ht="69.95" customHeight="1" x14ac:dyDescent="0.25">
      <c r="A27" s="24"/>
      <c r="B27" s="26">
        <v>26</v>
      </c>
      <c r="C27" s="27" t="s">
        <v>102</v>
      </c>
      <c r="D27" s="23"/>
      <c r="E27" s="24"/>
      <c r="F27" s="24"/>
      <c r="G27" s="26">
        <v>26</v>
      </c>
      <c r="H27" s="27" t="s">
        <v>102</v>
      </c>
      <c r="I27" s="23"/>
      <c r="J27" s="24"/>
    </row>
    <row r="28" spans="1:10" ht="69.95" customHeight="1" x14ac:dyDescent="0.25">
      <c r="A28" s="24"/>
      <c r="B28" s="26">
        <v>27</v>
      </c>
      <c r="C28" s="30" t="s">
        <v>431</v>
      </c>
      <c r="D28" s="23"/>
      <c r="E28" s="24"/>
      <c r="F28" s="24"/>
      <c r="G28" s="26">
        <v>27</v>
      </c>
      <c r="H28" s="30" t="s">
        <v>431</v>
      </c>
      <c r="I28" s="23"/>
      <c r="J28" s="24"/>
    </row>
    <row r="29" spans="1:10" ht="69.95" customHeight="1" x14ac:dyDescent="0.25">
      <c r="A29" s="24"/>
      <c r="B29" s="26">
        <v>28</v>
      </c>
      <c r="C29" s="27" t="s">
        <v>266</v>
      </c>
      <c r="D29" s="23"/>
      <c r="E29" s="24"/>
      <c r="F29" s="24"/>
      <c r="G29" s="26">
        <v>28</v>
      </c>
      <c r="H29" s="27" t="s">
        <v>266</v>
      </c>
      <c r="I29" s="23"/>
      <c r="J29" s="24"/>
    </row>
    <row r="30" spans="1:10" ht="69.95" customHeight="1" x14ac:dyDescent="0.25">
      <c r="A30" s="24"/>
      <c r="B30" s="26">
        <v>29</v>
      </c>
      <c r="C30" s="27" t="s">
        <v>444</v>
      </c>
      <c r="D30" s="23"/>
      <c r="E30" s="24"/>
      <c r="F30" s="24"/>
      <c r="G30" s="26">
        <v>29</v>
      </c>
      <c r="H30" s="27" t="s">
        <v>444</v>
      </c>
      <c r="I30" s="23"/>
      <c r="J30" s="24"/>
    </row>
    <row r="31" spans="1:10" ht="69.95" customHeight="1" x14ac:dyDescent="0.25">
      <c r="A31" s="24"/>
      <c r="B31" s="26">
        <v>30</v>
      </c>
      <c r="C31" s="27" t="s">
        <v>455</v>
      </c>
      <c r="D31" s="23"/>
      <c r="E31" s="24"/>
      <c r="F31" s="24"/>
      <c r="G31" s="26">
        <v>30</v>
      </c>
      <c r="H31" s="27" t="s">
        <v>455</v>
      </c>
      <c r="I31" s="23"/>
      <c r="J31" s="24"/>
    </row>
    <row r="32" spans="1:10" ht="69.95" customHeight="1" x14ac:dyDescent="0.25">
      <c r="A32" s="24"/>
      <c r="B32" s="26">
        <v>31</v>
      </c>
      <c r="C32" s="27" t="s">
        <v>463</v>
      </c>
      <c r="D32" s="23"/>
      <c r="E32" s="24"/>
      <c r="F32" s="24"/>
      <c r="G32" s="26">
        <v>31</v>
      </c>
      <c r="H32" s="27" t="s">
        <v>463</v>
      </c>
      <c r="I32" s="23"/>
      <c r="J32" s="24"/>
    </row>
    <row r="33" spans="1:10" ht="69.95" customHeight="1" x14ac:dyDescent="0.25">
      <c r="A33" s="24"/>
      <c r="B33" s="26">
        <v>32</v>
      </c>
      <c r="C33" s="27" t="s">
        <v>551</v>
      </c>
      <c r="D33" s="23"/>
      <c r="E33" s="24"/>
      <c r="F33" s="24"/>
      <c r="G33" s="26">
        <v>32</v>
      </c>
      <c r="H33" s="27" t="s">
        <v>551</v>
      </c>
      <c r="I33" s="23"/>
      <c r="J33" s="24"/>
    </row>
    <row r="34" spans="1:10" ht="69.95" customHeight="1" x14ac:dyDescent="0.25">
      <c r="A34" s="24"/>
      <c r="B34" s="26">
        <v>33</v>
      </c>
      <c r="C34" s="27" t="s">
        <v>114</v>
      </c>
      <c r="D34" s="23"/>
      <c r="E34" s="24"/>
      <c r="F34" s="24"/>
      <c r="G34" s="26">
        <v>33</v>
      </c>
      <c r="H34" s="27" t="s">
        <v>114</v>
      </c>
      <c r="I34" s="23"/>
      <c r="J34" s="24"/>
    </row>
    <row r="35" spans="1:10" ht="69.95" customHeight="1" x14ac:dyDescent="0.25">
      <c r="A35" s="24"/>
      <c r="B35" s="26">
        <v>34</v>
      </c>
      <c r="C35" s="27" t="s">
        <v>278</v>
      </c>
      <c r="D35" s="23"/>
      <c r="E35" s="24"/>
      <c r="F35" s="24"/>
      <c r="G35" s="26">
        <v>34</v>
      </c>
      <c r="H35" s="27" t="s">
        <v>278</v>
      </c>
      <c r="I35" s="23"/>
      <c r="J35" s="24"/>
    </row>
    <row r="36" spans="1:10" ht="69.95" customHeight="1" x14ac:dyDescent="0.25">
      <c r="A36" s="24"/>
      <c r="B36" s="26">
        <v>35</v>
      </c>
      <c r="C36" s="27" t="s">
        <v>173</v>
      </c>
      <c r="D36" s="23"/>
      <c r="E36" s="24"/>
      <c r="F36" s="24"/>
      <c r="G36" s="26">
        <v>35</v>
      </c>
      <c r="H36" s="27" t="s">
        <v>173</v>
      </c>
      <c r="I36" s="23"/>
      <c r="J36" s="24"/>
    </row>
    <row r="37" spans="1:10" ht="69.95" customHeight="1" x14ac:dyDescent="0.25">
      <c r="A37" s="24"/>
      <c r="B37" s="26">
        <v>36</v>
      </c>
      <c r="C37" s="27" t="s">
        <v>322</v>
      </c>
      <c r="D37" s="23"/>
      <c r="E37" s="24"/>
      <c r="F37" s="24"/>
      <c r="G37" s="26">
        <v>36</v>
      </c>
      <c r="H37" s="27" t="s">
        <v>322</v>
      </c>
      <c r="I37" s="23"/>
      <c r="J37" s="24"/>
    </row>
    <row r="38" spans="1:10" ht="69.95" customHeight="1" x14ac:dyDescent="0.25">
      <c r="A38" s="24"/>
      <c r="B38" s="26">
        <v>37</v>
      </c>
      <c r="C38" s="27" t="s">
        <v>563</v>
      </c>
      <c r="D38" s="23"/>
      <c r="E38" s="24"/>
      <c r="F38" s="24"/>
      <c r="G38" s="26">
        <v>37</v>
      </c>
      <c r="H38" s="27" t="s">
        <v>563</v>
      </c>
      <c r="I38" s="23"/>
      <c r="J38" s="24"/>
    </row>
    <row r="39" spans="1:10" ht="69.95" customHeight="1" x14ac:dyDescent="0.25">
      <c r="A39" s="24"/>
      <c r="B39" s="26">
        <v>38</v>
      </c>
      <c r="C39" s="27" t="s">
        <v>474</v>
      </c>
      <c r="D39" s="23"/>
      <c r="E39" s="24"/>
      <c r="F39" s="24"/>
      <c r="G39" s="26">
        <v>38</v>
      </c>
      <c r="H39" s="27" t="s">
        <v>474</v>
      </c>
      <c r="I39" s="23"/>
      <c r="J39" s="24"/>
    </row>
    <row r="40" spans="1:10" ht="69.95" customHeight="1" x14ac:dyDescent="0.25">
      <c r="A40" s="24"/>
      <c r="B40" s="26">
        <v>39</v>
      </c>
      <c r="C40" s="27" t="s">
        <v>486</v>
      </c>
      <c r="D40" s="23"/>
      <c r="E40" s="24"/>
      <c r="F40" s="24"/>
      <c r="G40" s="26">
        <v>39</v>
      </c>
      <c r="H40" s="27" t="s">
        <v>486</v>
      </c>
      <c r="I40" s="23"/>
      <c r="J40" s="24"/>
    </row>
    <row r="41" spans="1:10" ht="69.95" customHeight="1" x14ac:dyDescent="0.25">
      <c r="A41" s="24"/>
      <c r="B41" s="26">
        <v>40</v>
      </c>
      <c r="C41" s="27" t="s">
        <v>494</v>
      </c>
      <c r="D41" s="23"/>
      <c r="E41" s="24"/>
      <c r="F41" s="24"/>
      <c r="G41" s="26">
        <v>40</v>
      </c>
      <c r="H41" s="27" t="s">
        <v>494</v>
      </c>
      <c r="I41" s="23"/>
      <c r="J41" s="24"/>
    </row>
    <row r="42" spans="1:10" ht="69.95" customHeight="1" x14ac:dyDescent="0.25">
      <c r="A42" s="24"/>
      <c r="B42" s="26">
        <v>41</v>
      </c>
      <c r="C42" s="27" t="s">
        <v>303</v>
      </c>
      <c r="D42" s="23"/>
      <c r="E42" s="24"/>
      <c r="F42" s="24"/>
      <c r="G42" s="26">
        <v>41</v>
      </c>
      <c r="H42" s="27" t="s">
        <v>303</v>
      </c>
      <c r="I42" s="23"/>
      <c r="J42" s="24"/>
    </row>
    <row r="43" spans="1:10" ht="69.95" customHeight="1" x14ac:dyDescent="0.25">
      <c r="A43" s="24"/>
      <c r="B43" s="26">
        <v>42</v>
      </c>
      <c r="C43" s="27" t="s">
        <v>304</v>
      </c>
      <c r="D43" s="23"/>
      <c r="E43" s="24"/>
      <c r="F43" s="24"/>
      <c r="G43" s="26">
        <v>42</v>
      </c>
      <c r="H43" s="27" t="s">
        <v>304</v>
      </c>
      <c r="I43" s="23"/>
      <c r="J43" s="24"/>
    </row>
    <row r="44" spans="1:10" ht="69.95" customHeight="1" x14ac:dyDescent="0.25">
      <c r="A44" s="24"/>
      <c r="B44" s="26">
        <v>43</v>
      </c>
      <c r="C44" s="27" t="s">
        <v>196</v>
      </c>
      <c r="D44" s="23"/>
      <c r="E44" s="24"/>
      <c r="F44" s="24"/>
      <c r="G44" s="26">
        <v>43</v>
      </c>
      <c r="H44" s="27" t="s">
        <v>196</v>
      </c>
      <c r="I44" s="23"/>
      <c r="J44" s="24"/>
    </row>
    <row r="45" spans="1:10" ht="69.95" customHeight="1" x14ac:dyDescent="0.25">
      <c r="A45" s="24"/>
      <c r="B45" s="26">
        <v>44</v>
      </c>
      <c r="C45" s="27" t="s">
        <v>506</v>
      </c>
      <c r="D45" s="23"/>
      <c r="E45" s="24"/>
      <c r="F45" s="24"/>
      <c r="G45" s="26">
        <v>44</v>
      </c>
      <c r="H45" s="27" t="s">
        <v>506</v>
      </c>
      <c r="I45" s="23"/>
      <c r="J45" s="24"/>
    </row>
    <row r="46" spans="1:10" ht="69.95" customHeight="1" x14ac:dyDescent="0.25">
      <c r="A46" s="24"/>
      <c r="B46" s="26">
        <v>45</v>
      </c>
      <c r="C46" s="27" t="s">
        <v>291</v>
      </c>
      <c r="D46" s="23"/>
      <c r="E46" s="24"/>
      <c r="F46" s="24"/>
      <c r="G46" s="26">
        <v>45</v>
      </c>
      <c r="H46" s="27" t="s">
        <v>291</v>
      </c>
      <c r="I46" s="23"/>
      <c r="J46" s="24"/>
    </row>
    <row r="47" spans="1:10" ht="69.95" customHeight="1" x14ac:dyDescent="0.25">
      <c r="A47" s="24"/>
      <c r="B47" s="26">
        <v>46</v>
      </c>
      <c r="C47" s="27" t="s">
        <v>518</v>
      </c>
      <c r="D47" s="23"/>
      <c r="E47" s="24"/>
      <c r="F47" s="24"/>
      <c r="G47" s="26">
        <v>46</v>
      </c>
      <c r="H47" s="27" t="s">
        <v>518</v>
      </c>
      <c r="I47" s="23"/>
      <c r="J47" s="24"/>
    </row>
    <row r="48" spans="1:10" ht="69.95" customHeight="1" x14ac:dyDescent="0.25">
      <c r="A48" s="24"/>
      <c r="B48" s="26">
        <v>47</v>
      </c>
      <c r="C48" s="27" t="s">
        <v>529</v>
      </c>
      <c r="D48" s="23"/>
      <c r="E48" s="24"/>
      <c r="F48" s="24"/>
      <c r="G48" s="26">
        <v>47</v>
      </c>
      <c r="H48" s="27" t="s">
        <v>529</v>
      </c>
      <c r="I48" s="23"/>
      <c r="J48" s="24"/>
    </row>
    <row r="49" spans="1:10" ht="69.95" customHeight="1" x14ac:dyDescent="0.25">
      <c r="A49" s="24"/>
      <c r="B49" s="26">
        <v>48</v>
      </c>
      <c r="C49" s="27" t="s">
        <v>540</v>
      </c>
      <c r="D49" s="23"/>
      <c r="E49" s="24"/>
      <c r="F49" s="24"/>
      <c r="G49" s="26">
        <v>48</v>
      </c>
      <c r="H49" s="27" t="s">
        <v>540</v>
      </c>
      <c r="I49" s="23"/>
      <c r="J49" s="24"/>
    </row>
    <row r="50" spans="1:10" x14ac:dyDescent="0.25">
      <c r="B50" s="31"/>
    </row>
  </sheetData>
  <sheetProtection algorithmName="SHA-512" hashValue="WWMCuKLqHIwshdDzifEPZV/i+fA9LNtZt3fVjREVYRYdMzKncB8qmA/zDZL+H1r7QoI4iENrlr5pViB6jK6HuA==" saltValue="FKGWAgmLYfsALcfttZbSIQ==" spinCount="100000" sheet="1" objects="1" scenarios="1"/>
  <printOptions horizontalCentered="1"/>
  <pageMargins left="0" right="0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4729F-7F81-422B-A49F-FDFDDCA75804}">
  <sheetPr codeName="Feuil1"/>
  <dimension ref="A1:R49"/>
  <sheetViews>
    <sheetView zoomScaleNormal="100" workbookViewId="0">
      <selection activeCell="A2" sqref="A2"/>
    </sheetView>
  </sheetViews>
  <sheetFormatPr baseColWidth="10" defaultRowHeight="15" x14ac:dyDescent="0.25"/>
  <cols>
    <col min="1" max="1" width="7" style="1" customWidth="1"/>
    <col min="2" max="2" width="14.28515625" style="1" customWidth="1"/>
    <col min="3" max="4" width="22.7109375" style="1" customWidth="1"/>
    <col min="5" max="5" width="9.28515625" style="1" customWidth="1"/>
    <col min="6" max="6" width="17.85546875" style="1" customWidth="1"/>
    <col min="7" max="7" width="18.7109375" style="1" customWidth="1"/>
    <col min="8" max="8" width="25.7109375" style="1" customWidth="1"/>
    <col min="9" max="9" width="18.7109375" style="1" customWidth="1"/>
    <col min="10" max="10" width="20.85546875" style="1" customWidth="1"/>
    <col min="11" max="11" width="11.42578125" style="2" customWidth="1"/>
    <col min="12" max="12" width="16.7109375" style="1" customWidth="1"/>
    <col min="13" max="13" width="31.42578125" style="1" customWidth="1"/>
    <col min="14" max="14" width="24.42578125" style="1" customWidth="1"/>
    <col min="15" max="15" width="28.140625" style="1" customWidth="1"/>
    <col min="16" max="16" width="14" style="1" customWidth="1"/>
    <col min="17" max="17" width="58.140625" style="1" customWidth="1"/>
  </cols>
  <sheetData>
    <row r="1" spans="1:18" x14ac:dyDescent="0.25">
      <c r="A1" s="1" t="s">
        <v>0</v>
      </c>
      <c r="B1" s="1" t="s">
        <v>8</v>
      </c>
      <c r="C1" s="1" t="s">
        <v>8</v>
      </c>
      <c r="D1" s="1" t="s">
        <v>7</v>
      </c>
      <c r="E1" s="1" t="s">
        <v>58</v>
      </c>
      <c r="F1" s="1" t="s">
        <v>32</v>
      </c>
      <c r="G1" s="1" t="s">
        <v>6</v>
      </c>
      <c r="H1" s="1" t="s">
        <v>1</v>
      </c>
      <c r="I1" s="1" t="s">
        <v>2</v>
      </c>
      <c r="J1" s="1" t="s">
        <v>3</v>
      </c>
      <c r="K1" s="2" t="s">
        <v>4</v>
      </c>
      <c r="L1" s="1" t="s">
        <v>3</v>
      </c>
      <c r="M1" s="1" t="s">
        <v>9</v>
      </c>
      <c r="N1" s="1" t="s">
        <v>48</v>
      </c>
      <c r="O1" s="1" t="s">
        <v>5</v>
      </c>
      <c r="P1" s="1" t="s">
        <v>17</v>
      </c>
      <c r="Q1" s="1" t="s">
        <v>18</v>
      </c>
    </row>
    <row r="2" spans="1:18" ht="45" customHeight="1" x14ac:dyDescent="0.25">
      <c r="A2" s="1">
        <v>1</v>
      </c>
      <c r="B2" s="1" t="s">
        <v>40</v>
      </c>
      <c r="C2" s="8" t="s">
        <v>73</v>
      </c>
      <c r="D2" s="9" t="s">
        <v>74</v>
      </c>
      <c r="E2" s="1" t="s">
        <v>63</v>
      </c>
      <c r="F2" s="1" t="s">
        <v>41</v>
      </c>
      <c r="G2" s="1" t="s">
        <v>42</v>
      </c>
      <c r="H2" s="6" t="s">
        <v>43</v>
      </c>
      <c r="I2" s="6" t="s">
        <v>44</v>
      </c>
      <c r="J2" s="1" t="s">
        <v>35</v>
      </c>
      <c r="K2" s="58" t="s">
        <v>580</v>
      </c>
      <c r="L2" s="1" t="s">
        <v>45</v>
      </c>
      <c r="M2" s="12" t="s">
        <v>45</v>
      </c>
      <c r="N2" s="1" t="s">
        <v>50</v>
      </c>
      <c r="O2" s="7" t="s">
        <v>46</v>
      </c>
      <c r="P2" s="3" t="s">
        <v>19</v>
      </c>
      <c r="Q2" s="1" t="s">
        <v>47</v>
      </c>
    </row>
    <row r="3" spans="1:18" ht="45" customHeight="1" x14ac:dyDescent="0.25">
      <c r="A3" s="1">
        <v>2</v>
      </c>
      <c r="B3" s="5" t="s">
        <v>10</v>
      </c>
      <c r="C3" s="8" t="s">
        <v>75</v>
      </c>
      <c r="D3" s="8" t="s">
        <v>65</v>
      </c>
      <c r="E3" s="1" t="s">
        <v>59</v>
      </c>
      <c r="F3" s="1" t="s">
        <v>11</v>
      </c>
      <c r="G3" s="1" t="s">
        <v>11</v>
      </c>
      <c r="H3" s="12" t="s">
        <v>12</v>
      </c>
      <c r="I3" s="12" t="s">
        <v>13</v>
      </c>
      <c r="J3" s="12" t="s">
        <v>14</v>
      </c>
      <c r="K3" s="58" t="s">
        <v>582</v>
      </c>
      <c r="L3" s="1" t="s">
        <v>15</v>
      </c>
      <c r="M3" s="1" t="s">
        <v>15</v>
      </c>
      <c r="N3" s="1" t="s">
        <v>80</v>
      </c>
      <c r="O3" s="12" t="s">
        <v>16</v>
      </c>
      <c r="P3" s="5" t="s">
        <v>28</v>
      </c>
      <c r="Q3" s="1" t="s">
        <v>20</v>
      </c>
    </row>
    <row r="4" spans="1:18" ht="45" customHeight="1" x14ac:dyDescent="0.25">
      <c r="A4" s="21">
        <v>3</v>
      </c>
      <c r="B4" s="1" t="s">
        <v>345</v>
      </c>
      <c r="C4" s="13" t="s">
        <v>346</v>
      </c>
      <c r="D4" s="13" t="s">
        <v>346</v>
      </c>
      <c r="E4" s="1" t="s">
        <v>347</v>
      </c>
      <c r="F4" s="1" t="s">
        <v>348</v>
      </c>
      <c r="G4" s="1" t="s">
        <v>348</v>
      </c>
      <c r="H4" s="6" t="s">
        <v>349</v>
      </c>
      <c r="I4" s="6" t="s">
        <v>350</v>
      </c>
      <c r="J4" s="8" t="s">
        <v>351</v>
      </c>
      <c r="K4" s="58" t="s">
        <v>583</v>
      </c>
      <c r="L4" s="1" t="s">
        <v>353</v>
      </c>
      <c r="M4" s="1" t="s">
        <v>352</v>
      </c>
      <c r="N4" s="1" t="s">
        <v>80</v>
      </c>
      <c r="O4" s="7" t="s">
        <v>354</v>
      </c>
      <c r="P4" s="17" t="s">
        <v>355</v>
      </c>
      <c r="Q4" s="1" t="s">
        <v>356</v>
      </c>
    </row>
    <row r="5" spans="1:18" ht="45" customHeight="1" x14ac:dyDescent="0.25">
      <c r="A5" s="21">
        <v>4</v>
      </c>
      <c r="B5" s="1" t="s">
        <v>21</v>
      </c>
      <c r="C5" s="8" t="s">
        <v>77</v>
      </c>
      <c r="D5" s="10" t="s">
        <v>76</v>
      </c>
      <c r="E5" s="1" t="s">
        <v>60</v>
      </c>
      <c r="F5" s="1" t="s">
        <v>22</v>
      </c>
      <c r="G5" s="1" t="s">
        <v>23</v>
      </c>
      <c r="H5" s="1" t="s">
        <v>24</v>
      </c>
      <c r="I5" s="1" t="s">
        <v>25</v>
      </c>
      <c r="J5" s="1" t="s">
        <v>26</v>
      </c>
      <c r="K5" s="58" t="s">
        <v>584</v>
      </c>
      <c r="L5" s="1" t="s">
        <v>242</v>
      </c>
      <c r="M5" s="1" t="s">
        <v>15</v>
      </c>
      <c r="N5" s="1" t="s">
        <v>80</v>
      </c>
      <c r="O5" s="4" t="s">
        <v>27</v>
      </c>
      <c r="P5" s="5" t="s">
        <v>38</v>
      </c>
      <c r="Q5" s="1" t="s">
        <v>29</v>
      </c>
    </row>
    <row r="6" spans="1:18" ht="45" customHeight="1" x14ac:dyDescent="0.25">
      <c r="A6" s="21">
        <v>5</v>
      </c>
      <c r="B6" s="1" t="s">
        <v>357</v>
      </c>
      <c r="C6" s="8" t="s">
        <v>358</v>
      </c>
      <c r="D6" s="16" t="s">
        <v>359</v>
      </c>
      <c r="E6" s="1" t="s">
        <v>360</v>
      </c>
      <c r="F6" s="1" t="s">
        <v>361</v>
      </c>
      <c r="G6" s="1" t="s">
        <v>362</v>
      </c>
      <c r="H6" s="16" t="s">
        <v>363</v>
      </c>
      <c r="I6" s="7" t="s">
        <v>364</v>
      </c>
      <c r="J6" s="13" t="s">
        <v>35</v>
      </c>
      <c r="K6" s="58" t="s">
        <v>585</v>
      </c>
      <c r="L6" s="1" t="s">
        <v>365</v>
      </c>
      <c r="M6" s="1" t="s">
        <v>365</v>
      </c>
      <c r="N6" s="6" t="s">
        <v>367</v>
      </c>
      <c r="O6" s="18" t="s">
        <v>366</v>
      </c>
      <c r="P6" s="5" t="s">
        <v>368</v>
      </c>
      <c r="Q6" s="12" t="s">
        <v>221</v>
      </c>
    </row>
    <row r="7" spans="1:18" ht="45" customHeight="1" x14ac:dyDescent="0.25">
      <c r="A7" s="21">
        <v>6</v>
      </c>
      <c r="B7" s="1" t="s">
        <v>30</v>
      </c>
      <c r="C7" s="8" t="s">
        <v>71</v>
      </c>
      <c r="D7" s="13" t="s">
        <v>71</v>
      </c>
      <c r="E7" s="1" t="s">
        <v>61</v>
      </c>
      <c r="F7" s="1" t="s">
        <v>31</v>
      </c>
      <c r="G7" s="1" t="s">
        <v>31</v>
      </c>
      <c r="H7" s="13" t="s">
        <v>33</v>
      </c>
      <c r="I7" s="13" t="s">
        <v>34</v>
      </c>
      <c r="J7" s="13" t="s">
        <v>35</v>
      </c>
      <c r="K7" s="58" t="s">
        <v>586</v>
      </c>
      <c r="L7" s="1" t="s">
        <v>241</v>
      </c>
      <c r="M7" s="1" t="s">
        <v>36</v>
      </c>
      <c r="N7" s="12" t="s">
        <v>80</v>
      </c>
      <c r="O7" s="13" t="s">
        <v>37</v>
      </c>
      <c r="P7" s="5" t="s">
        <v>38</v>
      </c>
      <c r="Q7" s="1" t="s">
        <v>39</v>
      </c>
    </row>
    <row r="8" spans="1:18" ht="45" customHeight="1" x14ac:dyDescent="0.25">
      <c r="A8" s="21">
        <v>7</v>
      </c>
      <c r="B8" s="12" t="s">
        <v>369</v>
      </c>
      <c r="C8" s="8" t="s">
        <v>370</v>
      </c>
      <c r="D8" s="16" t="s">
        <v>371</v>
      </c>
      <c r="E8" s="1" t="s">
        <v>372</v>
      </c>
      <c r="F8" s="1" t="s">
        <v>373</v>
      </c>
      <c r="G8" s="1" t="s">
        <v>374</v>
      </c>
      <c r="H8" s="7" t="s">
        <v>375</v>
      </c>
      <c r="I8" s="6" t="s">
        <v>376</v>
      </c>
      <c r="J8" s="8" t="s">
        <v>35</v>
      </c>
      <c r="K8" s="58" t="s">
        <v>587</v>
      </c>
      <c r="L8" s="1" t="s">
        <v>377</v>
      </c>
      <c r="M8" s="12" t="s">
        <v>378</v>
      </c>
      <c r="N8" s="16" t="s">
        <v>380</v>
      </c>
      <c r="O8" s="16" t="s">
        <v>379</v>
      </c>
      <c r="P8" s="5" t="s">
        <v>381</v>
      </c>
      <c r="Q8" s="12" t="s">
        <v>382</v>
      </c>
    </row>
    <row r="9" spans="1:18" ht="45" customHeight="1" x14ac:dyDescent="0.25">
      <c r="A9" s="21">
        <v>8</v>
      </c>
      <c r="B9" s="8" t="s">
        <v>383</v>
      </c>
      <c r="C9" s="8" t="s">
        <v>385</v>
      </c>
      <c r="D9" s="9" t="s">
        <v>384</v>
      </c>
      <c r="E9" s="1" t="s">
        <v>386</v>
      </c>
      <c r="F9" s="1" t="s">
        <v>387</v>
      </c>
      <c r="G9" s="1" t="s">
        <v>387</v>
      </c>
      <c r="H9" s="6" t="s">
        <v>388</v>
      </c>
      <c r="I9" s="7" t="s">
        <v>389</v>
      </c>
      <c r="J9" s="8" t="s">
        <v>390</v>
      </c>
      <c r="K9" s="58" t="s">
        <v>588</v>
      </c>
      <c r="L9" s="1" t="s">
        <v>391</v>
      </c>
      <c r="M9" s="1" t="s">
        <v>392</v>
      </c>
      <c r="N9" s="6" t="s">
        <v>393</v>
      </c>
      <c r="O9" s="7" t="s">
        <v>394</v>
      </c>
      <c r="P9" s="5" t="s">
        <v>395</v>
      </c>
      <c r="Q9" s="1" t="s">
        <v>396</v>
      </c>
    </row>
    <row r="10" spans="1:18" ht="45" customHeight="1" x14ac:dyDescent="0.25">
      <c r="A10" s="21">
        <v>9</v>
      </c>
      <c r="B10" s="1" t="s">
        <v>49</v>
      </c>
      <c r="C10" s="8" t="s">
        <v>79</v>
      </c>
      <c r="D10" s="11" t="s">
        <v>78</v>
      </c>
      <c r="E10" s="1" t="s">
        <v>62</v>
      </c>
      <c r="F10" s="1" t="s">
        <v>51</v>
      </c>
      <c r="G10" s="1" t="s">
        <v>52</v>
      </c>
      <c r="H10" s="13" t="s">
        <v>53</v>
      </c>
      <c r="I10" s="7" t="s">
        <v>589</v>
      </c>
      <c r="J10" s="12" t="s">
        <v>35</v>
      </c>
      <c r="K10" s="58" t="s">
        <v>590</v>
      </c>
      <c r="L10" s="1" t="s">
        <v>55</v>
      </c>
      <c r="M10" s="1" t="s">
        <v>55</v>
      </c>
      <c r="N10" s="1" t="s">
        <v>57</v>
      </c>
      <c r="O10" s="13" t="s">
        <v>54</v>
      </c>
      <c r="P10" s="5" t="s">
        <v>56</v>
      </c>
      <c r="Q10" s="12" t="s">
        <v>72</v>
      </c>
    </row>
    <row r="11" spans="1:18" ht="45" customHeight="1" x14ac:dyDescent="0.25">
      <c r="A11" s="21">
        <v>10</v>
      </c>
      <c r="B11" s="1" t="s">
        <v>209</v>
      </c>
      <c r="C11" s="12" t="s">
        <v>210</v>
      </c>
      <c r="D11" s="4" t="s">
        <v>211</v>
      </c>
      <c r="E11" s="1" t="s">
        <v>212</v>
      </c>
      <c r="F11" s="1" t="s">
        <v>213</v>
      </c>
      <c r="G11" s="1" t="s">
        <v>214</v>
      </c>
      <c r="H11" s="7" t="s">
        <v>215</v>
      </c>
      <c r="I11" s="5" t="s">
        <v>216</v>
      </c>
      <c r="J11" s="5" t="s">
        <v>217</v>
      </c>
      <c r="K11" s="58" t="s">
        <v>591</v>
      </c>
      <c r="L11" s="1" t="s">
        <v>240</v>
      </c>
      <c r="M11" s="12" t="s">
        <v>218</v>
      </c>
      <c r="N11" s="1" t="s">
        <v>80</v>
      </c>
      <c r="O11" s="15" t="s">
        <v>219</v>
      </c>
      <c r="P11" s="5" t="s">
        <v>90</v>
      </c>
      <c r="Q11" s="12" t="s">
        <v>221</v>
      </c>
    </row>
    <row r="12" spans="1:18" ht="45" customHeight="1" x14ac:dyDescent="0.25">
      <c r="A12" s="21">
        <v>11</v>
      </c>
      <c r="B12" s="1" t="s">
        <v>335</v>
      </c>
      <c r="C12" s="13" t="s">
        <v>336</v>
      </c>
      <c r="D12" s="4" t="s">
        <v>337</v>
      </c>
      <c r="E12" s="1" t="s">
        <v>338</v>
      </c>
      <c r="F12" s="1" t="s">
        <v>339</v>
      </c>
      <c r="G12" s="1" t="s">
        <v>339</v>
      </c>
      <c r="H12" s="7" t="s">
        <v>340</v>
      </c>
      <c r="I12" s="7" t="s">
        <v>341</v>
      </c>
      <c r="J12" s="21" t="s">
        <v>35</v>
      </c>
      <c r="K12" s="58" t="s">
        <v>593</v>
      </c>
      <c r="L12" s="1" t="s">
        <v>342</v>
      </c>
      <c r="M12" s="1" t="s">
        <v>342</v>
      </c>
      <c r="N12" s="1" t="s">
        <v>343</v>
      </c>
      <c r="O12" s="4" t="s">
        <v>344</v>
      </c>
      <c r="P12" s="8" t="s">
        <v>101</v>
      </c>
      <c r="Q12" s="1" t="s">
        <v>47</v>
      </c>
    </row>
    <row r="13" spans="1:18" ht="45" customHeight="1" x14ac:dyDescent="0.25">
      <c r="A13" s="21">
        <v>12</v>
      </c>
      <c r="B13" s="1" t="s">
        <v>125</v>
      </c>
      <c r="C13" s="1" t="s">
        <v>127</v>
      </c>
      <c r="D13" s="4" t="s">
        <v>128</v>
      </c>
      <c r="E13" s="1" t="s">
        <v>129</v>
      </c>
      <c r="F13" s="1" t="s">
        <v>130</v>
      </c>
      <c r="G13" s="1" t="s">
        <v>131</v>
      </c>
      <c r="H13" s="13" t="s">
        <v>132</v>
      </c>
      <c r="I13" s="13" t="s">
        <v>133</v>
      </c>
      <c r="J13" s="12" t="s">
        <v>134</v>
      </c>
      <c r="K13" s="58" t="s">
        <v>592</v>
      </c>
      <c r="L13" s="1" t="s">
        <v>135</v>
      </c>
      <c r="M13" s="1" t="s">
        <v>135</v>
      </c>
      <c r="N13" s="1" t="s">
        <v>80</v>
      </c>
      <c r="O13" s="15" t="s">
        <v>136</v>
      </c>
      <c r="P13" s="5" t="s">
        <v>113</v>
      </c>
      <c r="Q13" s="12" t="s">
        <v>106</v>
      </c>
    </row>
    <row r="14" spans="1:18" ht="45" customHeight="1" x14ac:dyDescent="0.25">
      <c r="A14" s="21">
        <v>13</v>
      </c>
      <c r="B14" s="1" t="s">
        <v>161</v>
      </c>
      <c r="C14" s="1" t="s">
        <v>162</v>
      </c>
      <c r="D14" s="12" t="s">
        <v>163</v>
      </c>
      <c r="E14" s="1" t="s">
        <v>164</v>
      </c>
      <c r="F14" s="1" t="s">
        <v>165</v>
      </c>
      <c r="G14" s="1" t="s">
        <v>165</v>
      </c>
      <c r="H14" s="13" t="s">
        <v>166</v>
      </c>
      <c r="I14" s="12" t="s">
        <v>167</v>
      </c>
      <c r="J14" s="8" t="s">
        <v>168</v>
      </c>
      <c r="K14" s="58" t="s">
        <v>594</v>
      </c>
      <c r="L14" s="1" t="s">
        <v>169</v>
      </c>
      <c r="M14" s="1" t="s">
        <v>169</v>
      </c>
      <c r="N14" s="1" t="s">
        <v>80</v>
      </c>
      <c r="O14" s="4" t="s">
        <v>172</v>
      </c>
      <c r="P14" s="5" t="s">
        <v>124</v>
      </c>
      <c r="Q14" s="12" t="s">
        <v>123</v>
      </c>
    </row>
    <row r="15" spans="1:18" ht="45" customHeight="1" x14ac:dyDescent="0.25">
      <c r="A15" s="21">
        <v>14</v>
      </c>
      <c r="B15" s="1" t="s">
        <v>233</v>
      </c>
      <c r="C15" s="1" t="s">
        <v>234</v>
      </c>
      <c r="D15" s="4" t="s">
        <v>235</v>
      </c>
      <c r="E15" s="1" t="s">
        <v>236</v>
      </c>
      <c r="F15" s="1" t="s">
        <v>237</v>
      </c>
      <c r="G15" s="1" t="s">
        <v>237</v>
      </c>
      <c r="H15" s="7" t="s">
        <v>238</v>
      </c>
      <c r="I15" s="7" t="s">
        <v>595</v>
      </c>
      <c r="J15" s="1" t="s">
        <v>35</v>
      </c>
      <c r="K15" s="58" t="s">
        <v>596</v>
      </c>
      <c r="L15" s="1" t="s">
        <v>239</v>
      </c>
      <c r="M15" s="1" t="s">
        <v>239</v>
      </c>
      <c r="N15" s="1" t="s">
        <v>80</v>
      </c>
      <c r="O15" s="4" t="s">
        <v>243</v>
      </c>
      <c r="P15" s="5" t="s">
        <v>137</v>
      </c>
      <c r="Q15" s="1" t="s">
        <v>47</v>
      </c>
      <c r="R15" s="14"/>
    </row>
    <row r="16" spans="1:18" ht="45" customHeight="1" x14ac:dyDescent="0.25">
      <c r="A16" s="21">
        <v>15</v>
      </c>
      <c r="B16" s="1" t="s">
        <v>185</v>
      </c>
      <c r="C16" s="1" t="s">
        <v>186</v>
      </c>
      <c r="D16" s="4" t="s">
        <v>187</v>
      </c>
      <c r="E16" s="1" t="s">
        <v>188</v>
      </c>
      <c r="F16" s="1" t="s">
        <v>189</v>
      </c>
      <c r="G16" s="1" t="s">
        <v>189</v>
      </c>
      <c r="H16" s="7" t="s">
        <v>190</v>
      </c>
      <c r="I16" s="12" t="s">
        <v>191</v>
      </c>
      <c r="J16" s="1" t="s">
        <v>35</v>
      </c>
      <c r="K16" s="58" t="s">
        <v>597</v>
      </c>
      <c r="L16" s="1" t="s">
        <v>192</v>
      </c>
      <c r="M16" s="1" t="s">
        <v>193</v>
      </c>
      <c r="N16" s="1" t="s">
        <v>80</v>
      </c>
      <c r="O16" s="4" t="s">
        <v>194</v>
      </c>
      <c r="P16" s="5" t="s">
        <v>148</v>
      </c>
      <c r="Q16" s="1" t="s">
        <v>149</v>
      </c>
    </row>
    <row r="17" spans="1:17" ht="45" customHeight="1" x14ac:dyDescent="0.25">
      <c r="A17" s="21">
        <v>16</v>
      </c>
      <c r="B17" s="1" t="s">
        <v>81</v>
      </c>
      <c r="C17" s="8" t="s">
        <v>82</v>
      </c>
      <c r="D17" s="13" t="s">
        <v>82</v>
      </c>
      <c r="E17" s="1" t="s">
        <v>83</v>
      </c>
      <c r="F17" s="1" t="s">
        <v>84</v>
      </c>
      <c r="G17" s="1" t="s">
        <v>84</v>
      </c>
      <c r="H17" s="13" t="s">
        <v>85</v>
      </c>
      <c r="I17" s="13" t="s">
        <v>86</v>
      </c>
      <c r="J17" s="12" t="s">
        <v>35</v>
      </c>
      <c r="K17" s="58" t="s">
        <v>598</v>
      </c>
      <c r="L17" s="1" t="s">
        <v>87</v>
      </c>
      <c r="M17" s="1" t="s">
        <v>88</v>
      </c>
      <c r="N17" s="1" t="s">
        <v>80</v>
      </c>
      <c r="O17" s="13" t="s">
        <v>89</v>
      </c>
      <c r="P17" s="17" t="s">
        <v>160</v>
      </c>
      <c r="Q17" s="1" t="s">
        <v>47</v>
      </c>
    </row>
    <row r="18" spans="1:17" ht="45" customHeight="1" x14ac:dyDescent="0.25">
      <c r="A18" s="21">
        <v>17</v>
      </c>
      <c r="B18" s="1" t="s">
        <v>397</v>
      </c>
      <c r="C18" s="1" t="s">
        <v>398</v>
      </c>
      <c r="D18" s="9" t="s">
        <v>399</v>
      </c>
      <c r="E18" s="1" t="s">
        <v>400</v>
      </c>
      <c r="F18" s="1" t="s">
        <v>401</v>
      </c>
      <c r="G18" s="1" t="s">
        <v>402</v>
      </c>
      <c r="H18" s="6" t="s">
        <v>403</v>
      </c>
      <c r="I18" s="57" t="s">
        <v>577</v>
      </c>
      <c r="J18" s="1" t="s">
        <v>35</v>
      </c>
      <c r="K18" s="58" t="s">
        <v>599</v>
      </c>
      <c r="L18" s="1" t="s">
        <v>404</v>
      </c>
      <c r="M18" s="1" t="s">
        <v>405</v>
      </c>
      <c r="N18" s="12" t="s">
        <v>406</v>
      </c>
      <c r="O18" s="20" t="s">
        <v>407</v>
      </c>
      <c r="P18" s="5" t="s">
        <v>408</v>
      </c>
      <c r="Q18" s="12" t="s">
        <v>287</v>
      </c>
    </row>
    <row r="19" spans="1:17" ht="45" customHeight="1" x14ac:dyDescent="0.25">
      <c r="A19" s="21">
        <v>18</v>
      </c>
      <c r="B19" s="1" t="s">
        <v>150</v>
      </c>
      <c r="C19" s="13" t="s">
        <v>151</v>
      </c>
      <c r="D19" s="15" t="s">
        <v>152</v>
      </c>
      <c r="E19" s="1" t="s">
        <v>153</v>
      </c>
      <c r="F19" s="1" t="s">
        <v>154</v>
      </c>
      <c r="G19" s="1" t="s">
        <v>155</v>
      </c>
      <c r="H19" s="7" t="s">
        <v>156</v>
      </c>
      <c r="I19" s="7" t="s">
        <v>157</v>
      </c>
      <c r="J19" s="1" t="s">
        <v>35</v>
      </c>
      <c r="K19" s="58" t="s">
        <v>600</v>
      </c>
      <c r="L19" s="1" t="s">
        <v>158</v>
      </c>
      <c r="M19" s="13" t="s">
        <v>158</v>
      </c>
      <c r="N19" s="1" t="s">
        <v>80</v>
      </c>
      <c r="O19" s="16" t="s">
        <v>159</v>
      </c>
      <c r="P19" s="5" t="s">
        <v>170</v>
      </c>
      <c r="Q19" s="12" t="s">
        <v>171</v>
      </c>
    </row>
    <row r="20" spans="1:17" ht="45" customHeight="1" x14ac:dyDescent="0.25">
      <c r="A20" s="21">
        <v>19</v>
      </c>
      <c r="B20" s="1" t="s">
        <v>222</v>
      </c>
      <c r="C20" s="1" t="s">
        <v>223</v>
      </c>
      <c r="D20" s="13" t="s">
        <v>224</v>
      </c>
      <c r="E20" s="1" t="s">
        <v>225</v>
      </c>
      <c r="F20" s="1" t="s">
        <v>226</v>
      </c>
      <c r="G20" s="1" t="s">
        <v>226</v>
      </c>
      <c r="H20" s="7" t="s">
        <v>227</v>
      </c>
      <c r="I20" s="12" t="s">
        <v>228</v>
      </c>
      <c r="J20" s="1" t="s">
        <v>35</v>
      </c>
      <c r="K20" s="58" t="s">
        <v>601</v>
      </c>
      <c r="L20" s="1" t="s">
        <v>229</v>
      </c>
      <c r="M20" s="1" t="s">
        <v>229</v>
      </c>
      <c r="N20" s="1" t="s">
        <v>230</v>
      </c>
      <c r="O20" s="4" t="s">
        <v>231</v>
      </c>
      <c r="P20" s="5" t="s">
        <v>184</v>
      </c>
      <c r="Q20" s="12" t="s">
        <v>47</v>
      </c>
    </row>
    <row r="21" spans="1:17" ht="45" customHeight="1" x14ac:dyDescent="0.25">
      <c r="A21" s="21">
        <v>20</v>
      </c>
      <c r="B21" s="1" t="s">
        <v>126</v>
      </c>
      <c r="C21" s="1" t="s">
        <v>138</v>
      </c>
      <c r="D21" s="4" t="s">
        <v>139</v>
      </c>
      <c r="E21" s="1" t="s">
        <v>140</v>
      </c>
      <c r="F21" s="1" t="s">
        <v>141</v>
      </c>
      <c r="G21" s="1" t="s">
        <v>142</v>
      </c>
      <c r="H21" s="12" t="s">
        <v>143</v>
      </c>
      <c r="I21" s="7" t="s">
        <v>144</v>
      </c>
      <c r="J21" s="1" t="s">
        <v>35</v>
      </c>
      <c r="K21" s="58" t="s">
        <v>602</v>
      </c>
      <c r="L21" s="1" t="s">
        <v>145</v>
      </c>
      <c r="M21" s="1" t="s">
        <v>146</v>
      </c>
      <c r="N21" s="1" t="s">
        <v>80</v>
      </c>
      <c r="O21" s="4" t="s">
        <v>147</v>
      </c>
      <c r="P21" s="5" t="s">
        <v>195</v>
      </c>
      <c r="Q21" s="12" t="s">
        <v>47</v>
      </c>
    </row>
    <row r="22" spans="1:17" ht="45" customHeight="1" x14ac:dyDescent="0.25">
      <c r="A22" s="21">
        <v>21</v>
      </c>
      <c r="B22" s="1" t="s">
        <v>409</v>
      </c>
      <c r="C22" s="1" t="s">
        <v>410</v>
      </c>
      <c r="D22" s="9" t="s">
        <v>411</v>
      </c>
      <c r="E22" s="1" t="s">
        <v>412</v>
      </c>
      <c r="F22" s="6" t="s">
        <v>413</v>
      </c>
      <c r="G22" s="6" t="s">
        <v>413</v>
      </c>
      <c r="H22" s="7" t="s">
        <v>414</v>
      </c>
      <c r="I22" s="7" t="s">
        <v>415</v>
      </c>
      <c r="J22" s="1" t="s">
        <v>35</v>
      </c>
      <c r="K22" s="58" t="s">
        <v>603</v>
      </c>
      <c r="L22" s="1" t="s">
        <v>416</v>
      </c>
      <c r="M22" s="1" t="s">
        <v>416</v>
      </c>
      <c r="N22" s="13" t="s">
        <v>417</v>
      </c>
      <c r="O22" s="7" t="s">
        <v>418</v>
      </c>
      <c r="P22" s="5" t="s">
        <v>419</v>
      </c>
      <c r="Q22" s="12" t="s">
        <v>47</v>
      </c>
    </row>
    <row r="23" spans="1:17" ht="45" customHeight="1" x14ac:dyDescent="0.25">
      <c r="A23" s="21">
        <v>22</v>
      </c>
      <c r="B23" s="1" t="s">
        <v>91</v>
      </c>
      <c r="C23" s="12" t="s">
        <v>92</v>
      </c>
      <c r="D23" s="4" t="s">
        <v>93</v>
      </c>
      <c r="E23" s="1" t="s">
        <v>94</v>
      </c>
      <c r="F23" s="12" t="s">
        <v>95</v>
      </c>
      <c r="G23" s="1" t="s">
        <v>96</v>
      </c>
      <c r="H23" s="13" t="s">
        <v>97</v>
      </c>
      <c r="I23" s="13" t="s">
        <v>576</v>
      </c>
      <c r="J23" s="1" t="s">
        <v>98</v>
      </c>
      <c r="K23" s="58" t="s">
        <v>604</v>
      </c>
      <c r="L23" s="1" t="s">
        <v>99</v>
      </c>
      <c r="M23" s="1" t="s">
        <v>99</v>
      </c>
      <c r="N23" s="12" t="s">
        <v>80</v>
      </c>
      <c r="O23" s="13" t="s">
        <v>100</v>
      </c>
      <c r="P23" s="5" t="s">
        <v>207</v>
      </c>
      <c r="Q23" s="1" t="s">
        <v>208</v>
      </c>
    </row>
    <row r="24" spans="1:17" ht="45" customHeight="1" x14ac:dyDescent="0.25">
      <c r="A24" s="21">
        <v>23</v>
      </c>
      <c r="B24" s="1" t="s">
        <v>245</v>
      </c>
      <c r="C24" s="12" t="s">
        <v>246</v>
      </c>
      <c r="D24" s="4" t="s">
        <v>247</v>
      </c>
      <c r="E24" s="1" t="s">
        <v>248</v>
      </c>
      <c r="F24" s="1" t="s">
        <v>249</v>
      </c>
      <c r="G24" s="1" t="s">
        <v>250</v>
      </c>
      <c r="H24" s="7" t="s">
        <v>251</v>
      </c>
      <c r="I24" s="6" t="s">
        <v>252</v>
      </c>
      <c r="J24" s="13" t="s">
        <v>35</v>
      </c>
      <c r="K24" s="58" t="s">
        <v>605</v>
      </c>
      <c r="L24" s="1" t="s">
        <v>253</v>
      </c>
      <c r="M24" s="1" t="s">
        <v>253</v>
      </c>
      <c r="N24" s="1" t="s">
        <v>80</v>
      </c>
      <c r="O24" s="15" t="s">
        <v>254</v>
      </c>
      <c r="P24" s="5" t="s">
        <v>220</v>
      </c>
      <c r="Q24" s="12" t="s">
        <v>221</v>
      </c>
    </row>
    <row r="25" spans="1:17" ht="45" customHeight="1" x14ac:dyDescent="0.25">
      <c r="A25" s="21">
        <v>24</v>
      </c>
      <c r="B25" s="1" t="s">
        <v>420</v>
      </c>
      <c r="C25" s="8" t="s">
        <v>422</v>
      </c>
      <c r="D25" s="11" t="s">
        <v>421</v>
      </c>
      <c r="E25" s="1" t="s">
        <v>423</v>
      </c>
      <c r="F25" s="13" t="s">
        <v>424</v>
      </c>
      <c r="G25" s="13" t="s">
        <v>424</v>
      </c>
      <c r="H25" s="13" t="s">
        <v>425</v>
      </c>
      <c r="I25" s="13" t="s">
        <v>426</v>
      </c>
      <c r="J25" s="8" t="s">
        <v>351</v>
      </c>
      <c r="K25" s="58" t="s">
        <v>606</v>
      </c>
      <c r="L25" s="1" t="s">
        <v>427</v>
      </c>
      <c r="M25" s="1" t="s">
        <v>15</v>
      </c>
      <c r="N25" s="1" t="s">
        <v>428</v>
      </c>
      <c r="O25" s="7" t="s">
        <v>429</v>
      </c>
      <c r="P25" s="5" t="s">
        <v>430</v>
      </c>
      <c r="Q25" s="12" t="s">
        <v>106</v>
      </c>
    </row>
    <row r="26" spans="1:17" ht="45" customHeight="1" x14ac:dyDescent="0.25">
      <c r="A26" s="21">
        <v>25</v>
      </c>
      <c r="B26" s="1" t="s">
        <v>256</v>
      </c>
      <c r="C26" s="13" t="s">
        <v>257</v>
      </c>
      <c r="D26" s="16" t="s">
        <v>258</v>
      </c>
      <c r="E26" s="1" t="s">
        <v>259</v>
      </c>
      <c r="F26" s="1" t="s">
        <v>260</v>
      </c>
      <c r="G26" s="1" t="s">
        <v>260</v>
      </c>
      <c r="H26" s="7" t="s">
        <v>261</v>
      </c>
      <c r="I26" s="7" t="s">
        <v>262</v>
      </c>
      <c r="J26" s="1" t="s">
        <v>35</v>
      </c>
      <c r="K26" s="58" t="s">
        <v>607</v>
      </c>
      <c r="L26" s="1" t="s">
        <v>263</v>
      </c>
      <c r="M26" s="13" t="s">
        <v>263</v>
      </c>
      <c r="N26" s="1" t="s">
        <v>80</v>
      </c>
      <c r="O26" s="4" t="s">
        <v>264</v>
      </c>
      <c r="P26" s="5" t="s">
        <v>232</v>
      </c>
      <c r="Q26" s="12" t="s">
        <v>47</v>
      </c>
    </row>
    <row r="27" spans="1:17" ht="45" customHeight="1" x14ac:dyDescent="0.25">
      <c r="A27" s="21">
        <v>26</v>
      </c>
      <c r="B27" s="1" t="s">
        <v>102</v>
      </c>
      <c r="C27" s="8" t="s">
        <v>103</v>
      </c>
      <c r="D27" s="15" t="s">
        <v>104</v>
      </c>
      <c r="E27" s="1" t="s">
        <v>105</v>
      </c>
      <c r="F27" s="1" t="s">
        <v>102</v>
      </c>
      <c r="G27" s="1" t="s">
        <v>107</v>
      </c>
      <c r="H27" s="13" t="s">
        <v>108</v>
      </c>
      <c r="I27" s="13" t="s">
        <v>109</v>
      </c>
      <c r="J27" s="13" t="s">
        <v>35</v>
      </c>
      <c r="K27" s="58" t="s">
        <v>608</v>
      </c>
      <c r="L27" s="1" t="s">
        <v>110</v>
      </c>
      <c r="M27" s="8" t="s">
        <v>111</v>
      </c>
      <c r="N27" s="1" t="s">
        <v>80</v>
      </c>
      <c r="O27" s="13" t="s">
        <v>112</v>
      </c>
      <c r="P27" s="5" t="s">
        <v>244</v>
      </c>
      <c r="Q27" s="12" t="s">
        <v>47</v>
      </c>
    </row>
    <row r="28" spans="1:17" ht="45" customHeight="1" x14ac:dyDescent="0.25">
      <c r="A28" s="21">
        <v>27</v>
      </c>
      <c r="B28" s="8" t="s">
        <v>431</v>
      </c>
      <c r="C28" s="8" t="s">
        <v>432</v>
      </c>
      <c r="D28" s="11" t="s">
        <v>433</v>
      </c>
      <c r="E28" s="1" t="s">
        <v>434</v>
      </c>
      <c r="F28" s="1" t="s">
        <v>435</v>
      </c>
      <c r="G28" s="12" t="s">
        <v>436</v>
      </c>
      <c r="H28" s="7" t="s">
        <v>437</v>
      </c>
      <c r="I28" s="7" t="s">
        <v>438</v>
      </c>
      <c r="J28" s="8" t="s">
        <v>168</v>
      </c>
      <c r="K28" s="58" t="s">
        <v>609</v>
      </c>
      <c r="L28" s="1" t="s">
        <v>439</v>
      </c>
      <c r="M28" s="1" t="s">
        <v>440</v>
      </c>
      <c r="N28" s="1" t="s">
        <v>441</v>
      </c>
      <c r="O28" s="9" t="s">
        <v>442</v>
      </c>
      <c r="P28" s="5" t="s">
        <v>443</v>
      </c>
      <c r="Q28" s="1" t="s">
        <v>47</v>
      </c>
    </row>
    <row r="29" spans="1:17" ht="45" customHeight="1" x14ac:dyDescent="0.25">
      <c r="A29" s="21">
        <v>28</v>
      </c>
      <c r="B29" s="1" t="s">
        <v>266</v>
      </c>
      <c r="C29" s="1" t="s">
        <v>267</v>
      </c>
      <c r="D29" s="4" t="s">
        <v>268</v>
      </c>
      <c r="E29" s="1" t="s">
        <v>269</v>
      </c>
      <c r="F29" s="12" t="s">
        <v>270</v>
      </c>
      <c r="G29" s="12" t="s">
        <v>272</v>
      </c>
      <c r="H29" s="13" t="s">
        <v>273</v>
      </c>
      <c r="I29" s="13" t="s">
        <v>274</v>
      </c>
      <c r="J29" s="12" t="s">
        <v>35</v>
      </c>
      <c r="K29" s="58" t="s">
        <v>610</v>
      </c>
      <c r="L29" s="1" t="s">
        <v>275</v>
      </c>
      <c r="M29" s="1" t="s">
        <v>276</v>
      </c>
      <c r="N29" s="13" t="s">
        <v>80</v>
      </c>
      <c r="O29" s="4" t="s">
        <v>271</v>
      </c>
      <c r="P29" s="5" t="s">
        <v>255</v>
      </c>
      <c r="Q29" s="12" t="s">
        <v>47</v>
      </c>
    </row>
    <row r="30" spans="1:17" ht="45" customHeight="1" x14ac:dyDescent="0.25">
      <c r="A30" s="21">
        <v>29</v>
      </c>
      <c r="B30" s="1" t="s">
        <v>444</v>
      </c>
      <c r="C30" s="13" t="s">
        <v>445</v>
      </c>
      <c r="D30" s="9" t="s">
        <v>446</v>
      </c>
      <c r="E30" s="1" t="s">
        <v>447</v>
      </c>
      <c r="F30" s="6" t="s">
        <v>448</v>
      </c>
      <c r="G30" s="6" t="s">
        <v>448</v>
      </c>
      <c r="H30" s="7" t="s">
        <v>449</v>
      </c>
      <c r="I30" s="7" t="s">
        <v>611</v>
      </c>
      <c r="J30" s="12" t="s">
        <v>35</v>
      </c>
      <c r="K30" s="58" t="s">
        <v>612</v>
      </c>
      <c r="L30" s="1" t="s">
        <v>451</v>
      </c>
      <c r="M30" s="1" t="s">
        <v>450</v>
      </c>
      <c r="N30" s="13" t="s">
        <v>452</v>
      </c>
      <c r="O30" s="7" t="s">
        <v>453</v>
      </c>
      <c r="P30" s="5" t="s">
        <v>454</v>
      </c>
      <c r="Q30" s="1" t="s">
        <v>47</v>
      </c>
    </row>
    <row r="31" spans="1:17" ht="45" customHeight="1" x14ac:dyDescent="0.25">
      <c r="A31" s="21">
        <v>30</v>
      </c>
      <c r="B31" s="1" t="s">
        <v>455</v>
      </c>
      <c r="C31" s="13" t="s">
        <v>456</v>
      </c>
      <c r="D31" s="13" t="s">
        <v>456</v>
      </c>
      <c r="E31" s="1" t="s">
        <v>457</v>
      </c>
      <c r="F31" s="1" t="s">
        <v>455</v>
      </c>
      <c r="G31" s="1" t="s">
        <v>455</v>
      </c>
      <c r="H31" s="13" t="s">
        <v>458</v>
      </c>
      <c r="I31" s="13" t="s">
        <v>459</v>
      </c>
      <c r="J31" s="13" t="s">
        <v>134</v>
      </c>
      <c r="K31" s="58" t="s">
        <v>613</v>
      </c>
      <c r="L31" s="1" t="s">
        <v>460</v>
      </c>
      <c r="M31" s="1" t="s">
        <v>87</v>
      </c>
      <c r="N31" s="13" t="s">
        <v>80</v>
      </c>
      <c r="O31" s="6" t="s">
        <v>461</v>
      </c>
      <c r="P31" s="5" t="s">
        <v>462</v>
      </c>
      <c r="Q31" s="12" t="s">
        <v>123</v>
      </c>
    </row>
    <row r="32" spans="1:17" ht="45" customHeight="1" x14ac:dyDescent="0.25">
      <c r="A32" s="21">
        <v>31</v>
      </c>
      <c r="B32" s="13" t="s">
        <v>463</v>
      </c>
      <c r="C32" s="8" t="s">
        <v>464</v>
      </c>
      <c r="D32" s="9" t="s">
        <v>465</v>
      </c>
      <c r="E32" s="1" t="s">
        <v>466</v>
      </c>
      <c r="F32" s="1" t="s">
        <v>467</v>
      </c>
      <c r="G32" s="12" t="s">
        <v>467</v>
      </c>
      <c r="H32" s="7" t="s">
        <v>468</v>
      </c>
      <c r="I32" s="7" t="s">
        <v>469</v>
      </c>
      <c r="J32" s="13" t="s">
        <v>35</v>
      </c>
      <c r="K32" s="58" t="s">
        <v>614</v>
      </c>
      <c r="L32" s="9" t="s">
        <v>470</v>
      </c>
      <c r="M32" s="6" t="s">
        <v>471</v>
      </c>
      <c r="N32" s="13" t="s">
        <v>80</v>
      </c>
      <c r="O32" s="7" t="s">
        <v>472</v>
      </c>
      <c r="P32" s="5" t="s">
        <v>473</v>
      </c>
      <c r="Q32" s="1" t="s">
        <v>47</v>
      </c>
    </row>
    <row r="33" spans="1:17" ht="45" customHeight="1" x14ac:dyDescent="0.25">
      <c r="A33" s="21">
        <v>32</v>
      </c>
      <c r="B33" s="21" t="s">
        <v>551</v>
      </c>
      <c r="C33" s="8" t="s">
        <v>552</v>
      </c>
      <c r="D33" s="9" t="s">
        <v>553</v>
      </c>
      <c r="E33" s="21" t="s">
        <v>562</v>
      </c>
      <c r="F33" s="21" t="s">
        <v>554</v>
      </c>
      <c r="G33" s="21" t="s">
        <v>554</v>
      </c>
      <c r="H33" s="7" t="s">
        <v>555</v>
      </c>
      <c r="I33" s="6" t="s">
        <v>615</v>
      </c>
      <c r="J33" s="21" t="s">
        <v>35</v>
      </c>
      <c r="K33" s="58" t="s">
        <v>616</v>
      </c>
      <c r="L33" s="9" t="s">
        <v>556</v>
      </c>
      <c r="M33" s="19" t="s">
        <v>557</v>
      </c>
      <c r="N33" s="21" t="s">
        <v>558</v>
      </c>
      <c r="O33" s="7" t="s">
        <v>559</v>
      </c>
      <c r="P33" s="5" t="s">
        <v>560</v>
      </c>
      <c r="Q33" s="21" t="s">
        <v>123</v>
      </c>
    </row>
    <row r="34" spans="1:17" ht="45" customHeight="1" x14ac:dyDescent="0.25">
      <c r="A34" s="21">
        <v>33</v>
      </c>
      <c r="B34" s="1" t="s">
        <v>114</v>
      </c>
      <c r="C34" s="1" t="s">
        <v>115</v>
      </c>
      <c r="D34" s="15" t="s">
        <v>116</v>
      </c>
      <c r="E34" s="1" t="s">
        <v>117</v>
      </c>
      <c r="F34" s="13" t="s">
        <v>122</v>
      </c>
      <c r="G34" s="13" t="s">
        <v>122</v>
      </c>
      <c r="H34" s="13" t="s">
        <v>118</v>
      </c>
      <c r="I34" s="13" t="s">
        <v>119</v>
      </c>
      <c r="J34" s="13" t="s">
        <v>35</v>
      </c>
      <c r="K34" s="58" t="s">
        <v>617</v>
      </c>
      <c r="L34" s="1" t="s">
        <v>120</v>
      </c>
      <c r="M34" s="1" t="s">
        <v>120</v>
      </c>
      <c r="N34" s="1" t="s">
        <v>80</v>
      </c>
      <c r="O34" s="13" t="s">
        <v>121</v>
      </c>
      <c r="P34" s="5" t="s">
        <v>265</v>
      </c>
      <c r="Q34" s="12" t="s">
        <v>123</v>
      </c>
    </row>
    <row r="35" spans="1:17" ht="45" customHeight="1" x14ac:dyDescent="0.25">
      <c r="A35" s="21">
        <v>34</v>
      </c>
      <c r="B35" s="1" t="s">
        <v>278</v>
      </c>
      <c r="C35" s="1" t="s">
        <v>279</v>
      </c>
      <c r="D35" s="4" t="s">
        <v>280</v>
      </c>
      <c r="E35" s="1" t="s">
        <v>281</v>
      </c>
      <c r="F35" s="13" t="s">
        <v>282</v>
      </c>
      <c r="G35" s="13" t="s">
        <v>283</v>
      </c>
      <c r="H35" s="7" t="s">
        <v>284</v>
      </c>
      <c r="I35" s="6" t="s">
        <v>285</v>
      </c>
      <c r="J35" s="12" t="s">
        <v>98</v>
      </c>
      <c r="K35" s="58" t="s">
        <v>618</v>
      </c>
      <c r="L35" s="1" t="s">
        <v>286</v>
      </c>
      <c r="M35" s="1" t="s">
        <v>286</v>
      </c>
      <c r="N35" s="6" t="s">
        <v>288</v>
      </c>
      <c r="O35" s="16" t="s">
        <v>289</v>
      </c>
      <c r="P35" s="5" t="s">
        <v>277</v>
      </c>
      <c r="Q35" s="12" t="s">
        <v>47</v>
      </c>
    </row>
    <row r="36" spans="1:17" ht="45" customHeight="1" x14ac:dyDescent="0.25">
      <c r="A36" s="21">
        <v>35</v>
      </c>
      <c r="B36" s="1" t="s">
        <v>173</v>
      </c>
      <c r="C36" s="13" t="s">
        <v>174</v>
      </c>
      <c r="D36" s="4" t="s">
        <v>175</v>
      </c>
      <c r="E36" s="1" t="s">
        <v>176</v>
      </c>
      <c r="F36" s="13" t="s">
        <v>177</v>
      </c>
      <c r="G36" s="1" t="s">
        <v>178</v>
      </c>
      <c r="H36" s="7" t="s">
        <v>179</v>
      </c>
      <c r="I36" s="7" t="s">
        <v>180</v>
      </c>
      <c r="J36" s="13" t="s">
        <v>35</v>
      </c>
      <c r="K36" s="58" t="s">
        <v>619</v>
      </c>
      <c r="L36" s="1" t="s">
        <v>181</v>
      </c>
      <c r="M36" s="1" t="s">
        <v>182</v>
      </c>
      <c r="N36" s="13" t="s">
        <v>80</v>
      </c>
      <c r="O36" s="4" t="s">
        <v>183</v>
      </c>
      <c r="P36" s="17" t="s">
        <v>290</v>
      </c>
      <c r="Q36" s="1" t="s">
        <v>287</v>
      </c>
    </row>
    <row r="37" spans="1:17" ht="45" customHeight="1" x14ac:dyDescent="0.25">
      <c r="A37" s="21">
        <v>36</v>
      </c>
      <c r="B37" s="1" t="s">
        <v>322</v>
      </c>
      <c r="C37" s="8" t="s">
        <v>323</v>
      </c>
      <c r="D37" s="13" t="s">
        <v>325</v>
      </c>
      <c r="E37" s="1" t="s">
        <v>326</v>
      </c>
      <c r="F37" s="1" t="s">
        <v>327</v>
      </c>
      <c r="G37" s="1" t="s">
        <v>328</v>
      </c>
      <c r="H37" s="7" t="s">
        <v>329</v>
      </c>
      <c r="I37" s="7" t="s">
        <v>330</v>
      </c>
      <c r="J37" s="13" t="s">
        <v>35</v>
      </c>
      <c r="K37" s="58" t="s">
        <v>620</v>
      </c>
      <c r="L37" s="1" t="s">
        <v>331</v>
      </c>
      <c r="M37" s="1" t="s">
        <v>331</v>
      </c>
      <c r="N37" s="1" t="s">
        <v>332</v>
      </c>
      <c r="O37" s="19" t="s">
        <v>333</v>
      </c>
      <c r="P37" s="5" t="s">
        <v>300</v>
      </c>
      <c r="Q37" s="13" t="s">
        <v>47</v>
      </c>
    </row>
    <row r="38" spans="1:17" ht="45" customHeight="1" x14ac:dyDescent="0.25">
      <c r="A38" s="21">
        <v>37</v>
      </c>
      <c r="B38" s="21" t="s">
        <v>563</v>
      </c>
      <c r="C38" s="11" t="s">
        <v>564</v>
      </c>
      <c r="D38" s="11" t="s">
        <v>565</v>
      </c>
      <c r="E38" s="21" t="s">
        <v>566</v>
      </c>
      <c r="F38" s="21" t="s">
        <v>567</v>
      </c>
      <c r="G38" s="21" t="s">
        <v>568</v>
      </c>
      <c r="H38" s="7" t="s">
        <v>569</v>
      </c>
      <c r="I38" s="7" t="s">
        <v>570</v>
      </c>
      <c r="J38" s="21" t="s">
        <v>35</v>
      </c>
      <c r="K38" s="58" t="s">
        <v>621</v>
      </c>
      <c r="L38" s="21" t="s">
        <v>571</v>
      </c>
      <c r="M38" s="21" t="s">
        <v>573</v>
      </c>
      <c r="N38" s="21" t="s">
        <v>572</v>
      </c>
      <c r="O38" s="7" t="s">
        <v>574</v>
      </c>
      <c r="P38" s="5" t="s">
        <v>217</v>
      </c>
      <c r="Q38" s="21" t="s">
        <v>171</v>
      </c>
    </row>
    <row r="39" spans="1:17" ht="45" customHeight="1" x14ac:dyDescent="0.25">
      <c r="A39" s="21">
        <v>38</v>
      </c>
      <c r="B39" s="13" t="s">
        <v>474</v>
      </c>
      <c r="C39" s="13" t="s">
        <v>475</v>
      </c>
      <c r="D39" s="9" t="s">
        <v>476</v>
      </c>
      <c r="E39" s="1" t="s">
        <v>477</v>
      </c>
      <c r="F39" s="1" t="s">
        <v>478</v>
      </c>
      <c r="G39" s="1" t="s">
        <v>479</v>
      </c>
      <c r="H39" s="7" t="s">
        <v>480</v>
      </c>
      <c r="I39" s="6" t="s">
        <v>481</v>
      </c>
      <c r="J39" s="8" t="s">
        <v>168</v>
      </c>
      <c r="K39" s="58" t="s">
        <v>622</v>
      </c>
      <c r="L39" s="1" t="s">
        <v>482</v>
      </c>
      <c r="M39" s="1" t="s">
        <v>482</v>
      </c>
      <c r="N39" s="1" t="s">
        <v>483</v>
      </c>
      <c r="O39" s="11" t="s">
        <v>484</v>
      </c>
      <c r="P39" s="5" t="s">
        <v>485</v>
      </c>
      <c r="Q39" s="1" t="s">
        <v>396</v>
      </c>
    </row>
    <row r="40" spans="1:17" ht="45" customHeight="1" x14ac:dyDescent="0.25">
      <c r="A40" s="21">
        <v>39</v>
      </c>
      <c r="B40" s="1" t="s">
        <v>486</v>
      </c>
      <c r="C40" s="11" t="s">
        <v>487</v>
      </c>
      <c r="D40" s="11" t="s">
        <v>488</v>
      </c>
      <c r="E40" s="1" t="s">
        <v>489</v>
      </c>
      <c r="F40" s="13" t="s">
        <v>486</v>
      </c>
      <c r="G40" s="13" t="s">
        <v>490</v>
      </c>
      <c r="H40" s="22" t="s">
        <v>491</v>
      </c>
      <c r="I40" s="5" t="s">
        <v>217</v>
      </c>
      <c r="J40" s="5" t="s">
        <v>217</v>
      </c>
      <c r="K40" s="58" t="s">
        <v>623</v>
      </c>
      <c r="L40" s="1" t="s">
        <v>99</v>
      </c>
      <c r="M40" s="1" t="s">
        <v>99</v>
      </c>
      <c r="N40" s="1" t="s">
        <v>80</v>
      </c>
      <c r="O40" s="6" t="s">
        <v>492</v>
      </c>
      <c r="P40" s="5" t="s">
        <v>493</v>
      </c>
      <c r="Q40" s="13" t="s">
        <v>47</v>
      </c>
    </row>
    <row r="41" spans="1:17" ht="45" customHeight="1" x14ac:dyDescent="0.25">
      <c r="A41" s="21">
        <v>40</v>
      </c>
      <c r="B41" s="1" t="s">
        <v>494</v>
      </c>
      <c r="C41" s="1" t="s">
        <v>495</v>
      </c>
      <c r="D41" s="9" t="s">
        <v>496</v>
      </c>
      <c r="E41" s="1" t="s">
        <v>497</v>
      </c>
      <c r="F41" s="1" t="s">
        <v>498</v>
      </c>
      <c r="G41" s="1" t="s">
        <v>499</v>
      </c>
      <c r="H41" s="7" t="s">
        <v>500</v>
      </c>
      <c r="I41" s="7" t="s">
        <v>501</v>
      </c>
      <c r="J41" s="8" t="s">
        <v>168</v>
      </c>
      <c r="K41" s="58" t="s">
        <v>624</v>
      </c>
      <c r="L41" s="1" t="s">
        <v>502</v>
      </c>
      <c r="M41" s="1" t="s">
        <v>502</v>
      </c>
      <c r="N41" s="6" t="s">
        <v>503</v>
      </c>
      <c r="O41" s="9" t="s">
        <v>504</v>
      </c>
      <c r="P41" s="5" t="s">
        <v>505</v>
      </c>
      <c r="Q41" s="1" t="s">
        <v>47</v>
      </c>
    </row>
    <row r="42" spans="1:17" ht="45" customHeight="1" x14ac:dyDescent="0.25">
      <c r="A42" s="21">
        <v>41</v>
      </c>
      <c r="B42" s="1" t="s">
        <v>303</v>
      </c>
      <c r="C42" s="13" t="s">
        <v>305</v>
      </c>
      <c r="D42" s="4" t="s">
        <v>306</v>
      </c>
      <c r="E42" s="1" t="s">
        <v>307</v>
      </c>
      <c r="F42" s="1" t="s">
        <v>310</v>
      </c>
      <c r="G42" s="13" t="s">
        <v>310</v>
      </c>
      <c r="H42" s="7" t="s">
        <v>311</v>
      </c>
      <c r="I42" s="7" t="s">
        <v>625</v>
      </c>
      <c r="J42" s="8" t="s">
        <v>168</v>
      </c>
      <c r="K42" s="58" t="s">
        <v>626</v>
      </c>
      <c r="L42" s="13" t="s">
        <v>312</v>
      </c>
      <c r="M42" s="13" t="s">
        <v>312</v>
      </c>
      <c r="N42" s="13" t="s">
        <v>80</v>
      </c>
      <c r="O42" s="4" t="s">
        <v>313</v>
      </c>
      <c r="P42" s="5" t="s">
        <v>314</v>
      </c>
      <c r="Q42" s="1" t="s">
        <v>47</v>
      </c>
    </row>
    <row r="43" spans="1:17" ht="45" customHeight="1" x14ac:dyDescent="0.25">
      <c r="A43" s="21">
        <v>42</v>
      </c>
      <c r="B43" s="1" t="s">
        <v>304</v>
      </c>
      <c r="C43" s="1" t="s">
        <v>309</v>
      </c>
      <c r="D43" s="16" t="s">
        <v>315</v>
      </c>
      <c r="E43" s="1" t="s">
        <v>308</v>
      </c>
      <c r="F43" s="7" t="s">
        <v>316</v>
      </c>
      <c r="G43" s="7" t="s">
        <v>316</v>
      </c>
      <c r="H43" s="7" t="s">
        <v>317</v>
      </c>
      <c r="I43" s="7" t="s">
        <v>318</v>
      </c>
      <c r="J43" s="8" t="s">
        <v>168</v>
      </c>
      <c r="K43" s="58" t="s">
        <v>627</v>
      </c>
      <c r="L43" s="1" t="s">
        <v>319</v>
      </c>
      <c r="M43" s="1" t="s">
        <v>319</v>
      </c>
      <c r="N43" s="1" t="s">
        <v>80</v>
      </c>
      <c r="O43" s="16" t="s">
        <v>320</v>
      </c>
      <c r="P43" s="5" t="s">
        <v>321</v>
      </c>
      <c r="Q43" s="1" t="s">
        <v>47</v>
      </c>
    </row>
    <row r="44" spans="1:17" ht="45" customHeight="1" x14ac:dyDescent="0.25">
      <c r="A44" s="21">
        <v>43</v>
      </c>
      <c r="B44" s="1" t="s">
        <v>196</v>
      </c>
      <c r="C44" s="13" t="s">
        <v>197</v>
      </c>
      <c r="D44" s="4" t="s">
        <v>198</v>
      </c>
      <c r="E44" s="1" t="s">
        <v>199</v>
      </c>
      <c r="F44" s="1" t="s">
        <v>200</v>
      </c>
      <c r="G44" s="1" t="s">
        <v>200</v>
      </c>
      <c r="H44" s="13" t="s">
        <v>201</v>
      </c>
      <c r="I44" s="13" t="s">
        <v>202</v>
      </c>
      <c r="J44" s="21" t="s">
        <v>35</v>
      </c>
      <c r="K44" s="58" t="s">
        <v>628</v>
      </c>
      <c r="L44" s="1" t="s">
        <v>203</v>
      </c>
      <c r="M44" s="1" t="s">
        <v>204</v>
      </c>
      <c r="N44" s="1" t="s">
        <v>206</v>
      </c>
      <c r="O44" s="4" t="s">
        <v>205</v>
      </c>
      <c r="P44" s="5" t="s">
        <v>334</v>
      </c>
      <c r="Q44" s="13" t="s">
        <v>324</v>
      </c>
    </row>
    <row r="45" spans="1:17" ht="45" customHeight="1" x14ac:dyDescent="0.25">
      <c r="A45" s="21">
        <v>44</v>
      </c>
      <c r="B45" s="1" t="s">
        <v>506</v>
      </c>
      <c r="C45" s="1" t="s">
        <v>507</v>
      </c>
      <c r="D45" s="11" t="s">
        <v>508</v>
      </c>
      <c r="E45" s="1" t="s">
        <v>509</v>
      </c>
      <c r="F45" s="1" t="s">
        <v>510</v>
      </c>
      <c r="G45" s="1" t="s">
        <v>511</v>
      </c>
      <c r="H45" s="7" t="s">
        <v>512</v>
      </c>
      <c r="I45" s="7" t="s">
        <v>578</v>
      </c>
      <c r="J45" s="8" t="s">
        <v>579</v>
      </c>
      <c r="K45" s="58" t="s">
        <v>629</v>
      </c>
      <c r="L45" s="1" t="s">
        <v>506</v>
      </c>
      <c r="M45" s="8" t="s">
        <v>513</v>
      </c>
      <c r="N45" s="13" t="s">
        <v>514</v>
      </c>
      <c r="O45" s="6" t="s">
        <v>515</v>
      </c>
      <c r="P45" s="5" t="s">
        <v>516</v>
      </c>
      <c r="Q45" s="13" t="s">
        <v>517</v>
      </c>
    </row>
    <row r="46" spans="1:17" ht="45" customHeight="1" x14ac:dyDescent="0.25">
      <c r="A46" s="21">
        <v>45</v>
      </c>
      <c r="B46" s="1" t="s">
        <v>291</v>
      </c>
      <c r="C46" s="1" t="s">
        <v>292</v>
      </c>
      <c r="D46" s="16" t="s">
        <v>293</v>
      </c>
      <c r="E46" s="1" t="s">
        <v>294</v>
      </c>
      <c r="F46" s="1" t="s">
        <v>295</v>
      </c>
      <c r="G46" s="1" t="s">
        <v>296</v>
      </c>
      <c r="H46" s="7" t="s">
        <v>297</v>
      </c>
      <c r="I46" s="7" t="s">
        <v>298</v>
      </c>
      <c r="J46" s="8" t="s">
        <v>168</v>
      </c>
      <c r="K46" s="58" t="s">
        <v>630</v>
      </c>
      <c r="L46" s="1" t="s">
        <v>299</v>
      </c>
      <c r="M46" s="13" t="s">
        <v>299</v>
      </c>
      <c r="N46" s="1" t="s">
        <v>301</v>
      </c>
      <c r="O46" s="4" t="s">
        <v>302</v>
      </c>
      <c r="P46" s="5" t="s">
        <v>321</v>
      </c>
      <c r="Q46" s="13" t="s">
        <v>47</v>
      </c>
    </row>
    <row r="47" spans="1:17" ht="45" customHeight="1" x14ac:dyDescent="0.25">
      <c r="A47" s="21">
        <v>46</v>
      </c>
      <c r="B47" s="1" t="s">
        <v>518</v>
      </c>
      <c r="C47" s="1" t="s">
        <v>519</v>
      </c>
      <c r="D47" s="9" t="s">
        <v>520</v>
      </c>
      <c r="E47" s="1" t="s">
        <v>521</v>
      </c>
      <c r="F47" s="1" t="s">
        <v>522</v>
      </c>
      <c r="G47" s="13" t="s">
        <v>522</v>
      </c>
      <c r="H47" s="7" t="s">
        <v>523</v>
      </c>
      <c r="I47" s="5" t="s">
        <v>217</v>
      </c>
      <c r="J47" s="5" t="s">
        <v>217</v>
      </c>
      <c r="K47" s="58" t="s">
        <v>631</v>
      </c>
      <c r="L47" s="1" t="s">
        <v>524</v>
      </c>
      <c r="M47" s="1" t="s">
        <v>524</v>
      </c>
      <c r="N47" s="1" t="s">
        <v>525</v>
      </c>
      <c r="O47" s="9" t="s">
        <v>526</v>
      </c>
      <c r="P47" s="5" t="s">
        <v>527</v>
      </c>
      <c r="Q47" s="1" t="s">
        <v>528</v>
      </c>
    </row>
    <row r="48" spans="1:17" ht="45" customHeight="1" x14ac:dyDescent="0.25">
      <c r="A48" s="21">
        <v>47</v>
      </c>
      <c r="B48" s="1" t="s">
        <v>529</v>
      </c>
      <c r="C48" s="1" t="s">
        <v>529</v>
      </c>
      <c r="D48" s="9" t="s">
        <v>530</v>
      </c>
      <c r="E48" s="1" t="s">
        <v>531</v>
      </c>
      <c r="F48" s="1" t="s">
        <v>532</v>
      </c>
      <c r="G48" s="1" t="s">
        <v>533</v>
      </c>
      <c r="H48" s="7" t="s">
        <v>534</v>
      </c>
      <c r="I48" s="7" t="s">
        <v>535</v>
      </c>
      <c r="J48" s="1" t="s">
        <v>35</v>
      </c>
      <c r="K48" s="60" t="s">
        <v>632</v>
      </c>
      <c r="L48" s="1" t="s">
        <v>536</v>
      </c>
      <c r="M48" s="1" t="s">
        <v>536</v>
      </c>
      <c r="N48" s="6" t="s">
        <v>537</v>
      </c>
      <c r="O48" s="9" t="s">
        <v>538</v>
      </c>
      <c r="P48" s="5" t="s">
        <v>539</v>
      </c>
      <c r="Q48" s="1" t="s">
        <v>47</v>
      </c>
    </row>
    <row r="49" spans="1:17" ht="45" customHeight="1" x14ac:dyDescent="0.25">
      <c r="A49" s="21">
        <v>48</v>
      </c>
      <c r="B49" s="1" t="s">
        <v>540</v>
      </c>
      <c r="C49" s="1" t="s">
        <v>541</v>
      </c>
      <c r="D49" s="11" t="s">
        <v>542</v>
      </c>
      <c r="E49" s="1" t="s">
        <v>543</v>
      </c>
      <c r="F49" s="1" t="s">
        <v>544</v>
      </c>
      <c r="G49" s="1" t="s">
        <v>545</v>
      </c>
      <c r="H49" s="1" t="s">
        <v>546</v>
      </c>
      <c r="I49" s="8" t="s">
        <v>547</v>
      </c>
      <c r="J49" s="8" t="s">
        <v>548</v>
      </c>
      <c r="K49" s="6" t="s">
        <v>633</v>
      </c>
      <c r="L49" s="5" t="s">
        <v>217</v>
      </c>
      <c r="M49" s="8" t="s">
        <v>561</v>
      </c>
      <c r="N49" s="7" t="s">
        <v>80</v>
      </c>
      <c r="O49" s="7" t="s">
        <v>549</v>
      </c>
      <c r="P49" s="5" t="s">
        <v>217</v>
      </c>
      <c r="Q49" s="13" t="s">
        <v>550</v>
      </c>
    </row>
  </sheetData>
  <sheetProtection algorithmName="SHA-512" hashValue="f4AmMZM8OfVg2/afsjY5UAv09H37xzf/2OI9IfpKHl6JA7ebuIsYBeEPiwpQR++9Sbfq5Qq90bIlO2ZKJEwLTg==" saltValue="gf4wQt1GKWC2ZbFOYSXSFw==" spinCount="100000" sheet="1" objects="1" scenarios="1"/>
  <autoFilter ref="B1:Q1" xr:uid="{42434244-EF99-46C2-B508-D3415AA04F9F}">
    <sortState xmlns:xlrd2="http://schemas.microsoft.com/office/spreadsheetml/2017/richdata2" ref="B2:Q50">
      <sortCondition ref="B1"/>
    </sortState>
  </autoFilter>
  <phoneticPr fontId="5" type="noConversion"/>
  <hyperlinks>
    <hyperlink ref="H2" r:id="rId1" display="https://fr.wikipedia.org/wiki/Ilir_Meta" xr:uid="{5C3FC0C3-9C08-41CF-BAE9-2F8E12F3BCEB}"/>
    <hyperlink ref="I2" r:id="rId2" display="https://fr.wikipedia.org/wiki/Edi_Rama" xr:uid="{C4C8E317-B88A-4C77-B65C-D95D5D617EC1}"/>
    <hyperlink ref="O2" r:id="rId3" display="https://fr.wikipedia.org/wiki/Hymni_i_Flamurit" xr:uid="{7441E876-718E-4CF2-A2BC-678C7BAAE22E}"/>
    <hyperlink ref="I21" r:id="rId4" display="http://www.europepourlesenfants.be/Premier Ministre/Irlande/Micheal_Martin.jpg" xr:uid="{7440F1E2-655E-4448-A1BE-BFAA423BEA47}"/>
    <hyperlink ref="H19" r:id="rId5" display="http://www.europepourlesenfants.be/Chef de l'Etat/Gr%C3%A8ce/Ekaterini Sakellaropoulou.jpg" xr:uid="{9D18D09E-A251-47B4-BCAB-2C03038AF273}"/>
    <hyperlink ref="I19" r:id="rId6" display="http://www.europepourlesenfants.be/Premier Ministre/Gr%C3%A8ce/Kyriakos Mitsotakis.jpg" xr:uid="{A73BDA33-48CB-4F2A-9E3B-8C2D8230D904}"/>
    <hyperlink ref="H36" r:id="rId7" display="http://www.europepourlesenfants.be/Chef de l'Etat/Portugal/Marcelo-Rebelo-de-Sousa.jpg" xr:uid="{55054453-2739-4843-A4D2-B760A9F1D5DD}"/>
    <hyperlink ref="I36" r:id="rId8" display="http://www.europepourlesenfants.be/Premier Ministre/Portugal/Ant%C3%B3nio Costa.jpg" xr:uid="{852D9C26-681D-4108-9A1F-DACF4196CB77}"/>
    <hyperlink ref="H16" r:id="rId9" display="http://www.europepourlesenfants.be/Chef de l'Etat/Finlande/Sauli NIINIST%C3%96.jpg" xr:uid="{10EE8B89-A38B-454F-8E01-9D462650D32B}"/>
    <hyperlink ref="H11" r:id="rId10" display="http://www.europepourlesenfants.be/Chef de l'Etat/Chypre/Nikos ANASTASIADIS - %CE%9D%CE%AF%CE%BA%CE%BF%CF%82 %CE%91%CE%BD%CE%B1%CF%83%CF%84%CE%B1%CF%83%CE%B9%CE%AC%CE%B4%CE%B7%CF%82.jpg" xr:uid="{25BBAF5F-3015-4F35-A087-D2ECB4AEE449}"/>
    <hyperlink ref="H20" r:id="rId11" display="http://www.europepourlesenfants.be/Chef de l'Etat/Hongrie/janos ader.jpg" xr:uid="{E266305D-EAF9-4CCD-A12A-9251A527605A}"/>
    <hyperlink ref="H15" r:id="rId12" display="http://www.europepourlesenfants.be/Chef de l'Etat/Estonie/Kersti-Kaljulaid.jpg" xr:uid="{37CFACB7-E774-45BA-BBD7-199A575FFD6A}"/>
    <hyperlink ref="H24" r:id="rId13" display="http://www.europepourlesenfants.be/Chef de l'Etat/Lettonie/Eglis Levits.jpeg" xr:uid="{9493AC8E-C822-4FA7-840C-5837623FEDDF}"/>
    <hyperlink ref="I24" r:id="rId14" display="http://www.europepourlesenfants.be/Premier Ministre/Lettonie/Arturs Karins.jpg" xr:uid="{94BBFBF7-62AC-49EA-B27D-082A9C3E2A81}"/>
    <hyperlink ref="H26" r:id="rId15" display="http://www.europepourlesenfants.be/Chef de l'Etat/Lituanie/Gitanas Nauseda.png" xr:uid="{64B77840-4C24-475C-A5EC-9DFCDAC87327}"/>
    <hyperlink ref="I26" r:id="rId16" display="http://www.europepourlesenfants.be/Premier Ministre/Lituanie/Ingrida Simonyte.jpg" xr:uid="{FC257BAA-D05D-4C97-AC45-F0D1FB7BF518}"/>
    <hyperlink ref="H35" r:id="rId17" display="http://www.europepourlesenfants.be/Chef de l'Etat/Pologne/duda.jpg" xr:uid="{A6EE7F4F-7740-4FB3-A399-54145434EC38}"/>
    <hyperlink ref="I35" r:id="rId18" display="http://www.europepourlesenfants.be/Premier Ministre/Pologne/Mateusz Morawiecki.jpg" xr:uid="{DBB6BAFB-C1D5-4AF3-970A-45692785E5DB}"/>
    <hyperlink ref="N35" r:id="rId19" display="https://fr.wikipedia.org/wiki/Z%C5%82oty" xr:uid="{C1266126-7BAA-4F84-8843-192567E603D8}"/>
    <hyperlink ref="H46" r:id="rId20" display="http://www.europepourlesenfants.be/Chef de l'Etat/R%C3%A9publique Tch%C3%A8que/Milo%C5%A1 Zeman.jpg" xr:uid="{3942222F-598D-4BE2-9AF9-5B33761B4B0E}"/>
    <hyperlink ref="I46" r:id="rId21" display="http://www.europepourlesenfants.be/Premier Ministre/R%C3%A9publique Tch%C3%A8que/Andrej Babis.jpg" xr:uid="{052D0B20-5199-49A8-9E59-659332B1BF11}"/>
    <hyperlink ref="H42" r:id="rId22" display="http://www.europepourlesenfants.be/Chef de l'Etat/Slovaquie/Zuzana Caputova.jpg" xr:uid="{8DB1E7CC-10CD-4711-9F5C-4EB3FCE7B09F}"/>
    <hyperlink ref="F43" r:id="rId23" display="http://www.routard.com/guide_voyage_lieu/1590-ljubljana.htm" xr:uid="{F6673B22-14E6-405A-8D81-5DC7CCCCC175}"/>
    <hyperlink ref="G43" r:id="rId24" display="http://www.routard.com/guide_voyage_lieu/1590-ljubljana.htm" xr:uid="{E67B4041-BA11-4F25-9C29-87095ACDF77B}"/>
    <hyperlink ref="H43" r:id="rId25" display="http://www.europepourlesenfants.be/Chef de l'Etat/Slov%C3%A9nie/Borut Pahor.jpg" xr:uid="{B2936093-58F2-424B-BEEE-1130F1B94EDA}"/>
    <hyperlink ref="I43" r:id="rId26" display="http://www.europepourlesenfants.be/Premier Ministre/Slov%C3%A9nie/Janez Jan%C5%A1a.jpg" xr:uid="{DCEE716E-F6F5-4496-A4B1-63B7D9C74C7A}"/>
    <hyperlink ref="H37" r:id="rId27" display="http://www.europepourlesenfants.be/Chef de l'Etat/Roumanie/klaus Iohannis.jpg" xr:uid="{E7749718-5A0F-4EBB-964E-4DF059D1C1A0}"/>
    <hyperlink ref="I37" r:id="rId28" display="https://fr.wikipedia.org/wiki/Florin_C%C3%AE%C8%9Bu" xr:uid="{A877A456-0990-469D-90BB-49857897569C}"/>
    <hyperlink ref="H12" r:id="rId29" display="http://www.europepourlesenfants.be/Chef de l'Etat/Croatie/Zoran Milanovi%C4%87.jpg" xr:uid="{C32F9BE3-E44E-4910-B3C7-70DE21A218C7}"/>
    <hyperlink ref="I12" r:id="rId30" display="http://www.europepourlesenfants.be/Premier Ministre/Croatie/Andrej Plenkovic.jpg" xr:uid="{DEBE6F8B-B648-452A-BA40-271924F943A1}"/>
    <hyperlink ref="H4" r:id="rId31" display="https://fr.wikipedia.org/wiki/Joan-Enric_Vives_i_Sic%C3%ADlia" xr:uid="{B516C3B5-C847-440A-8BA3-E1B5896A9BC4}"/>
    <hyperlink ref="I4" r:id="rId32" display="https://fr.wikipedia.org/wiki/Xavier_Espot_Zamora" xr:uid="{26E7488E-2C9C-49FF-BB57-D99B9B42AA76}"/>
    <hyperlink ref="O4" r:id="rId33" display="https://fr.wikipedia.org/wiki/El_Gran_Carlemany" xr:uid="{0C48EB1C-A671-4F3E-A70B-08ADC107A8A3}"/>
    <hyperlink ref="I6" r:id="rId34" display="https://fr.wikipedia.org/wiki/Ali_Asadov" xr:uid="{022B815F-DAA5-44AA-8E5E-BC23C7D50781}"/>
    <hyperlink ref="N6" r:id="rId35" display="https://fr.wikipedia.org/wiki/Manat_azerba%C3%AFdjanais" xr:uid="{148CD5C4-1716-4350-999B-FD973CA90A85}"/>
    <hyperlink ref="H8" r:id="rId36" display="https://fr.wikipedia.org/wiki/Alexandre_Loukachenko" xr:uid="{7AAEC413-AFA5-4AE3-B260-5AD3405EFF60}"/>
    <hyperlink ref="I8" r:id="rId37" display="https://fr.wikipedia.org/wiki/Roman_Golovtchenko" xr:uid="{36731877-DA1C-495F-84E1-0A87EF215364}"/>
    <hyperlink ref="H9" r:id="rId38" tooltip="Željko Komšić" display="https://fr.wikipedia.org/wiki/%C5%BDeljko_Kom%C5%A1i%C4%87" xr:uid="{6138093D-F877-4129-BE69-576A879DF774}"/>
    <hyperlink ref="I9" r:id="rId39" tooltip="Zoran Tegeltija (page inexistante)" display="https://fr.wikipedia.org/w/index.php?title=Zoran_Tegeltija&amp;action=edit&amp;redlink=1" xr:uid="{8AABC91A-0FFB-49BB-A466-8CAABE7B78D1}"/>
    <hyperlink ref="N9" r:id="rId40" display="https://fr.wikipedia.org/wiki/Mark_convertible_de_Bosnie-Herz%C3%A9govine" xr:uid="{E55FBBB3-895C-4A8D-9F23-9268E6696EBC}"/>
    <hyperlink ref="O9" r:id="rId41" display="https://fr.wikipedia.org/wiki/Intermeco" xr:uid="{5F8153DB-91AF-424A-9711-DE66EC2607DE}"/>
    <hyperlink ref="H18" r:id="rId42" display="https://fr.wikipedia.org/wiki/Salom%C3%A9_Zourabichvili" xr:uid="{E4087AA7-7735-46C8-905C-DBFDE4044E38}"/>
    <hyperlink ref="F22" r:id="rId43" display="https://fr.wikipedia.org/wiki/Reykjavik" xr:uid="{CC49451D-7593-4EDF-888E-E7D232A31669}"/>
    <hyperlink ref="G22" r:id="rId44" display="https://fr.wikipedia.org/wiki/Reykjavik" xr:uid="{81B5A492-10BD-470B-86E7-C847757C3128}"/>
    <hyperlink ref="H22" r:id="rId45" display="https://fr.wikipedia.org/wiki/Gu%C3%B0ni_Th._J%C3%B3hannesson" xr:uid="{8FFFD7C5-F474-472A-AC9F-87104834F611}"/>
    <hyperlink ref="I22" r:id="rId46" display="https://fr.wikipedia.org/wiki/Katr%C3%ADn_Jakobsd%C3%B3ttir" xr:uid="{8E8FC907-E391-48F5-99BE-DAF1D7BFEE10}"/>
    <hyperlink ref="O22" r:id="rId47" display="https://fr.wikipedia.org/wiki/Lofs%C3%B6ngur" xr:uid="{2855949D-9246-47B0-A92C-38484BF103A6}"/>
    <hyperlink ref="O25" r:id="rId48" display="https://fr.wikipedia.org/wiki/Oben_am_jungen_Rhein" xr:uid="{EA5BA04C-43D9-4D17-BAA6-AD07752D4DE3}"/>
    <hyperlink ref="H28" r:id="rId49" display="https://fr.wikipedia.org/wiki/Stevo_Pendarovski" xr:uid="{C30348C5-A90D-45D6-9E19-136C1BBC0723}"/>
    <hyperlink ref="I28" r:id="rId50" display="https://fr.wikipedia.org/wiki/Zoran_Zaev" xr:uid="{A48B5C3C-4985-46E7-94FA-9222284DD5B2}"/>
    <hyperlink ref="F30" r:id="rId51" display="https://fr.wikipedia.org/wiki/Chi%C8%99in%C4%83u" xr:uid="{CADD145E-1E74-43A7-B3C1-6875A28EBAE4}"/>
    <hyperlink ref="G30" r:id="rId52" display="https://fr.wikipedia.org/wiki/Chi%C8%99in%C4%83u" xr:uid="{BB533CA6-CFFA-4D2C-8662-E20C56379F8C}"/>
    <hyperlink ref="H30" r:id="rId53" display="https://fr.wikipedia.org/wiki/Maia_Sandu" xr:uid="{532212A5-6870-4E4A-99B1-736373BB5DEE}"/>
    <hyperlink ref="O30" r:id="rId54" display="https://fr.wikipedia.org/wiki/Limba_noastr%C4%83" xr:uid="{1AA50F19-4F98-4A3B-9B52-229390AE7D21}"/>
    <hyperlink ref="O31" r:id="rId55" display="https://fr.wikipedia.org/wiki/Hymne_mon%C3%A9gasque" xr:uid="{42AA7F59-6CE5-4F77-B53F-7B87ECBCA0F0}"/>
    <hyperlink ref="H32" r:id="rId56" display="https://fr.wikipedia.org/wiki/Milo_%C4%90ukanovi%C4%87" xr:uid="{97E7DCAD-3633-4BC1-90B4-5297DF046DAC}"/>
    <hyperlink ref="I32" r:id="rId57" display="https://fr.wikipedia.org/wiki/Zdravko_Krivokapi%C4%87" xr:uid="{2261580C-42E7-484D-ADFD-C46332B08AFC}"/>
    <hyperlink ref="O32" r:id="rId58" display="https://fr.wikipedia.org/wiki/Oj,_svijetla_majska_zoro" xr:uid="{2F1E85DD-50F9-4270-B583-E82C3231462A}"/>
    <hyperlink ref="H39" r:id="rId59" display="https://fr.wikipedia.org/wiki/Vladimir_Poutine" xr:uid="{99D6368D-0037-4C75-8E8B-EC06588F1E9C}"/>
    <hyperlink ref="I39" r:id="rId60" display="https://fr.wikipedia.org/wiki/Mikha%C3%AFl_Michoustine" xr:uid="{B48EE2A8-29B1-4CDD-82E1-A3537535C943}"/>
    <hyperlink ref="H40" r:id="rId61" display="https://fr.wikipedia.org/wiki/Alessandro_Cardelli" xr:uid="{8E60B60D-101C-4EAE-A6BA-AC2C30FC6640}"/>
    <hyperlink ref="O40" r:id="rId62" display="https://fr.wikipedia.org/wiki/Inno_Nazionale_della_Repubblica" xr:uid="{B7606CD9-545A-4142-9281-FEB04385FA56}"/>
    <hyperlink ref="H41" r:id="rId63" display="https://fr.wikipedia.org/wiki/Aleksandar_Vu%C4%8Di%C4%87" xr:uid="{0070E58F-C948-4266-9899-791D4AD11E46}"/>
    <hyperlink ref="I41" r:id="rId64" display="https://fr.wikipedia.org/wiki/Ana_Brnabi%C4%87" xr:uid="{23604862-1CD7-4271-838A-EEE759B5B320}"/>
    <hyperlink ref="N41" r:id="rId65" display="https://fr.wikipedia.org/wiki/Dinar_serbe" xr:uid="{98743EF8-15DE-4704-B8FB-C0BA06DE8B14}"/>
    <hyperlink ref="H45" r:id="rId66" display="https://fr.wikipedia.org/wiki/Guy_Parmelin" xr:uid="{5C0B5FFC-66C3-432C-8833-497732CDDB7F}"/>
    <hyperlink ref="O45" r:id="rId67" display="https://fr.wikipedia.org/wiki/Unus_pro_omnibus,_omnes_pro_uno" xr:uid="{CC4AD57B-CD74-4DA7-A7C1-EDC35BC8D6F4}"/>
    <hyperlink ref="H47" r:id="rId68" display="https://fr.wikipedia.org/wiki/Recep_Tayyip_Erdo%C4%9Fan" xr:uid="{CC07E8AE-DC58-42B1-9D57-8BE1DA5999D9}"/>
    <hyperlink ref="H48" r:id="rId69" display="https://fr.wikipedia.org/wiki/Volodymyr_Zelensky" xr:uid="{EA14D15E-95EF-4847-8902-03DB90EC8759}"/>
    <hyperlink ref="I48" r:id="rId70" display="https://fr.wikipedia.org/wiki/Denys_Chmyhal" xr:uid="{1F755CAF-51B7-4657-B8B6-5D1540295D8A}"/>
    <hyperlink ref="K48" r:id="rId71" location="cite_note-sans_Crim%C3%A9e-6" display="cite_note-sans_Crim%C3%A9e-6" xr:uid="{F6FFA28B-93BD-461E-B4C7-52CD7752B4CD}"/>
    <hyperlink ref="N48" r:id="rId72" display="https://fr.wikipedia.org/wiki/Hryvnia" xr:uid="{CAD75508-6BBD-46BA-BD7A-0A20A850D38D}"/>
    <hyperlink ref="O49" r:id="rId73" display="https://fr.wikipedia.org/wiki/Inno_e_Marcia_Pontificale" xr:uid="{00C1ED9A-2F54-43DC-98FB-83A82F6DBE87}"/>
    <hyperlink ref="I33" r:id="rId74" display="https://fr.wikipedia.org/wiki/Erna_Solberg" xr:uid="{53A60886-DCD7-43A4-A1BF-7899A568C7A0}"/>
    <hyperlink ref="O33" r:id="rId75" display="https://fr.wikipedia.org/wiki/Ja,_vi_elsker_dette_landet" xr:uid="{D33DDB05-F38C-4296-A947-8BEC90B52639}"/>
    <hyperlink ref="O38" r:id="rId76" display="https://fr.wikipedia.org/wiki/God_Save_the_Queen" xr:uid="{0B951892-3A6D-4255-928B-C5AEC55A7953}"/>
    <hyperlink ref="I45" r:id="rId77" display="https://fr.wikipedia.org/wiki/Walter_Thurnherr" xr:uid="{C073CE69-F8C2-4359-A261-F225F5E562C1}"/>
    <hyperlink ref="I10" r:id="rId78" display="https://fr.wikipedia.org/wiki/Stefan_Yanev" xr:uid="{672E73FD-E000-4964-8A24-C8C410A610F8}"/>
    <hyperlink ref="I15" r:id="rId79" display="https://fr.wikipedia.org/wiki/Kaja_Kallas" xr:uid="{1F82F694-3E1C-4502-AC5B-8F1B1763B167}"/>
    <hyperlink ref="I30" r:id="rId80" tooltip="Natalia Gavrilița" display="https://fr.wikipedia.org/wiki/Natalia_Gavrili%C8%9Ba" xr:uid="{99BF2178-A59C-40D9-8851-A530D8DD13C2}"/>
    <hyperlink ref="I42" r:id="rId81" tooltip="Eduard Heger" display="https://fr.wikipedia.org/wiki/Eduard_Heger" xr:uid="{349B963C-EE23-4EED-8937-0AC5699E8524}"/>
  </hyperlinks>
  <pageMargins left="0.70866141732283472" right="0.70866141732283472" top="0.74803149606299213" bottom="0.74803149606299213" header="0.31496062992125984" footer="0.31496062992125984"/>
  <pageSetup paperSize="9" orientation="landscape" r:id="rId8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9456-5858-48D2-9584-ABC934E03FF5}">
  <dimension ref="A1"/>
  <sheetViews>
    <sheetView workbookViewId="0">
      <selection activeCell="O21" sqref="O21"/>
    </sheetView>
  </sheetViews>
  <sheetFormatPr baseColWidth="10" defaultRowHeight="15" x14ac:dyDescent="0.25"/>
  <sheetData/>
  <sheetProtection algorithmName="SHA-512" hashValue="+zSuHSoiYxmbzxY3lbEG9Hw63aU5FTGkomw6xDpcKIMr05YFBjxi4q9BCHkQ2ekERU83B3UNJXfbVCew12hmZw==" saltValue="R87EWJzg4g629Ot0n6Zf6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Recherche</vt:lpstr>
      <vt:lpstr>drapeaux-armoiries</vt:lpstr>
      <vt:lpstr>tableau</vt:lpstr>
      <vt:lpstr>carte</vt:lpstr>
      <vt:lpstr>Recherche!Zone_d_impression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CAILLET</dc:creator>
  <cp:lastModifiedBy>Michel CAILLET</cp:lastModifiedBy>
  <cp:lastPrinted>2021-01-21T13:26:21Z</cp:lastPrinted>
  <dcterms:created xsi:type="dcterms:W3CDTF">2021-01-21T09:28:11Z</dcterms:created>
  <dcterms:modified xsi:type="dcterms:W3CDTF">2021-08-10T09:17:13Z</dcterms:modified>
</cp:coreProperties>
</file>